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1.xml" ContentType="application/vnd.openxmlformats-officedocument.spreadsheetml.comments+xml"/>
  <Override PartName="/xl/drawings/drawing7.xml" ContentType="application/vnd.openxmlformats-officedocument.drawing+xml"/>
  <Override PartName="/xl/comments2.xml" ContentType="application/vnd.openxmlformats-officedocument.spreadsheetml.comment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D:\กง.พัฒนายุทธศาสตร์สาธารณสุข\ITA\เอกสารการอัพโหลด\"/>
    </mc:Choice>
  </mc:AlternateContent>
  <xr:revisionPtr revIDLastSave="0" documentId="13_ncr:1_{047E818B-96AC-4379-8091-EB1D357BEF88}" xr6:coauthVersionLast="47" xr6:coauthVersionMax="47" xr10:uidLastSave="{00000000-0000-0000-0000-000000000000}"/>
  <bookViews>
    <workbookView xWindow="-120" yWindow="-120" windowWidth="29040" windowHeight="15720" tabRatio="881" activeTab="7" xr2:uid="{00000000-000D-0000-FFFF-FFFF00000000}"/>
  </bookViews>
  <sheets>
    <sheet name="สรุปงบ" sheetId="65" r:id="rId1"/>
    <sheet name="1 สาธารณุปโภค" sheetId="55" r:id="rId2"/>
    <sheet name="2 ค่าเช่าบ้าน ไม่ทำเวช" sheetId="53" r:id="rId3"/>
    <sheet name="3 ITA" sheetId="70" r:id="rId4"/>
    <sheet name="4 ครุภัณฑ์" sheetId="66" r:id="rId5"/>
    <sheet name="5 ตรวจสอบภายใน" sheetId="69" r:id="rId6"/>
    <sheet name="6 จัดประชุมการเงิน พัสดุ" sheetId="58" r:id="rId7"/>
    <sheet name="7 ประชุม กบ. จนท." sheetId="67" r:id="rId8"/>
    <sheet name="8 คุณธรรม คนดีศรีเมืองชล" sheetId="68" r:id="rId9"/>
    <sheet name="9 ประชุม ผู้บริหาร" sheetId="61" r:id="rId10"/>
    <sheet name="10 นอกเวลา" sheetId="63" r:id="rId11"/>
    <sheet name="11 ปรับปรุงพื้นหินขัด" sheetId="73" r:id="rId12"/>
    <sheet name="12 เช่ารถ 5 ปี" sheetId="74" r:id="rId13"/>
    <sheet name="13 ยาม" sheetId="75" r:id="rId14"/>
    <sheet name="14 เช่าเครื่องถ่ายเอกสาร" sheetId="76" r:id="rId15"/>
    <sheet name="15 ค่าใช้สอย เงินบำรุง" sheetId="77" r:id="rId16"/>
    <sheet name="16 ค่าใช้สอย เงิน สป." sheetId="78" r:id="rId17"/>
  </sheets>
  <definedNames>
    <definedName name="_xlnm.Print_Titles" localSheetId="1">'1 สาธารณุปโภค'!$1:$9</definedName>
    <definedName name="_xlnm.Print_Titles" localSheetId="10">'10 นอกเวลา'!$1:$9</definedName>
    <definedName name="_xlnm.Print_Titles" localSheetId="2">'2 ค่าเช่าบ้าน ไม่ทำเวช'!$1:$9</definedName>
    <definedName name="_xlnm.Print_Titles" localSheetId="4">'4 ครุภัณฑ์'!$1:$9</definedName>
    <definedName name="_xlnm.Print_Titles" localSheetId="6">'6 จัดประชุมการเงิน พัสดุ'!$1:$9</definedName>
    <definedName name="_xlnm.Print_Titles" localSheetId="9">'9 ประชุม ผู้บริหาร'!$1:$9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65" l="1"/>
  <c r="J24" i="65"/>
  <c r="K25" i="65"/>
  <c r="K24" i="65"/>
  <c r="K23" i="65"/>
  <c r="K22" i="65"/>
  <c r="R10" i="78"/>
  <c r="Q10" i="78"/>
  <c r="P10" i="78"/>
  <c r="O10" i="78"/>
  <c r="N10" i="78"/>
  <c r="M10" i="78"/>
  <c r="L10" i="78"/>
  <c r="K10" i="78"/>
  <c r="J10" i="78"/>
  <c r="I10" i="78"/>
  <c r="F10" i="78" s="1"/>
  <c r="Q6" i="78" s="1"/>
  <c r="H10" i="78"/>
  <c r="T17" i="77"/>
  <c r="T14" i="77"/>
  <c r="R10" i="77"/>
  <c r="Q10" i="77"/>
  <c r="P10" i="77"/>
  <c r="O10" i="77"/>
  <c r="N10" i="77"/>
  <c r="M10" i="77"/>
  <c r="L10" i="77"/>
  <c r="K10" i="77"/>
  <c r="J10" i="77"/>
  <c r="I10" i="77"/>
  <c r="H10" i="77"/>
  <c r="G10" i="77"/>
  <c r="F10" i="77"/>
  <c r="Q6" i="77" s="1"/>
  <c r="S7" i="74" l="1"/>
  <c r="E24" i="65" l="1"/>
  <c r="F24" i="65"/>
  <c r="G24" i="65"/>
  <c r="H24" i="65"/>
  <c r="I24" i="65"/>
  <c r="K21" i="65"/>
  <c r="K20" i="65"/>
  <c r="J25" i="65" l="1"/>
  <c r="K12" i="65"/>
  <c r="K19" i="65"/>
  <c r="K18" i="65"/>
  <c r="S7" i="75"/>
  <c r="Q6" i="69"/>
  <c r="Q6" i="58"/>
  <c r="S7" i="76"/>
  <c r="S7" i="73"/>
  <c r="F10" i="70"/>
  <c r="Q6" i="70" s="1"/>
  <c r="F11" i="70"/>
  <c r="F10" i="69"/>
  <c r="F11" i="69"/>
  <c r="Q6" i="68"/>
  <c r="F11" i="68"/>
  <c r="V21" i="68"/>
  <c r="Q6" i="67"/>
  <c r="M10" i="67"/>
  <c r="F11" i="67"/>
  <c r="U14" i="67"/>
  <c r="U15" i="67"/>
  <c r="U25" i="67"/>
  <c r="U27" i="67" s="1"/>
  <c r="U28" i="67" s="1"/>
  <c r="U26" i="67"/>
  <c r="R10" i="67" l="1"/>
  <c r="F11" i="55" l="1"/>
  <c r="F10" i="58"/>
  <c r="F11" i="66" l="1"/>
  <c r="F11" i="53" l="1"/>
  <c r="C16" i="65" l="1"/>
  <c r="K16" i="65" s="1"/>
  <c r="K15" i="65"/>
  <c r="C13" i="65"/>
  <c r="K11" i="65"/>
  <c r="D9" i="65"/>
  <c r="K9" i="65" s="1"/>
  <c r="D8" i="65"/>
  <c r="I25" i="65"/>
  <c r="H25" i="65"/>
  <c r="G25" i="65"/>
  <c r="E25" i="65"/>
  <c r="K10" i="65"/>
  <c r="D24" i="65" l="1"/>
  <c r="K13" i="65"/>
  <c r="K8" i="65"/>
  <c r="D25" i="65"/>
  <c r="F25" i="65"/>
  <c r="K14" i="65"/>
  <c r="F10" i="63" l="1"/>
  <c r="C17" i="65" s="1"/>
  <c r="C25" i="65" l="1"/>
  <c r="K17" i="6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Nitipat-M-NB</author>
  </authors>
  <commentList>
    <comment ref="C11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Nitipat-M-NB:</t>
        </r>
        <r>
          <rPr>
            <sz val="9"/>
            <color indexed="81"/>
            <rFont val="Tahoma"/>
            <family val="2"/>
          </rPr>
          <t xml:space="preserve">
กลุ่มเป้าหมาย  จำนวน  60  คน  
                   สสจ.                           รวม    14   คน
                   รพศ., รพท. แห่งละ 2 คน   รวม     4   คน
                   รพช.   แห่งละ 2 คน         รวม   20   คน
                   สสอ.   แห่งละ 2 คน         รวม   22   คน</t>
        </r>
      </text>
    </comment>
    <comment ref="C15" authorId="0" shapeId="0" xr:uid="{00000000-0006-0000-0500-000002000000}">
      <text>
        <r>
          <rPr>
            <b/>
            <sz val="9"/>
            <color indexed="81"/>
            <rFont val="Tahoma"/>
            <family val="2"/>
          </rPr>
          <t>Nitipat-M-NB:</t>
        </r>
        <r>
          <rPr>
            <sz val="9"/>
            <color indexed="81"/>
            <rFont val="Tahoma"/>
            <family val="2"/>
          </rPr>
          <t xml:space="preserve">
-บุคลากรด้านการเงิน บัญชี สสจ./รพศ./รพท./รพช./สสอ. จำนวน 35 คน
-หน่วยบริการที่เกี่ยวข้อง 12 หน่วยงาน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Nitipat-M-NB</author>
  </authors>
  <commentList>
    <comment ref="C1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Nitipat-M-NB:</t>
        </r>
        <r>
          <rPr>
            <sz val="9"/>
            <color indexed="81"/>
            <rFont val="Tahoma"/>
            <family val="2"/>
          </rPr>
          <t xml:space="preserve">
ประชุม เดือนละ 2 ครั้ง พุธแรกและพุธที่ 3 ของเดือน</t>
        </r>
      </text>
    </comment>
    <comment ref="C20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Nitipat-M-NB:</t>
        </r>
        <r>
          <rPr>
            <sz val="9"/>
            <color indexed="81"/>
            <rFont val="Tahoma"/>
            <family val="2"/>
          </rPr>
          <t xml:space="preserve">
ประชุม จนท.ไตรมาสละ 1 ครั้ง</t>
        </r>
      </text>
    </comment>
    <comment ref="C2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Nitipat-M-NB:</t>
        </r>
        <r>
          <rPr>
            <sz val="9"/>
            <color indexed="81"/>
            <rFont val="Tahoma"/>
            <family val="2"/>
          </rPr>
          <t xml:space="preserve">
ประชุม จนท.ไตรมาสละ 1 ครั้ง</t>
        </r>
      </text>
    </comment>
  </commentList>
</comments>
</file>

<file path=xl/sharedStrings.xml><?xml version="1.0" encoding="utf-8"?>
<sst xmlns="http://schemas.openxmlformats.org/spreadsheetml/2006/main" count="1284" uniqueCount="527">
  <si>
    <t>ลำดับที่แผนงาน</t>
  </si>
  <si>
    <t>รหัสงบประมาณ</t>
  </si>
  <si>
    <t>ประเภทแผนงาน</t>
  </si>
  <si>
    <t>(    ) ยุทธศาสตร์</t>
  </si>
  <si>
    <t>งบประมาณรวม</t>
  </si>
  <si>
    <t>ลำดับ</t>
  </si>
  <si>
    <t>เป้าหมาย/จำนวน</t>
  </si>
  <si>
    <t>งบประมาณ
รวม 
(บาท)</t>
  </si>
  <si>
    <t>ผู้รับผิดชอบ</t>
  </si>
  <si>
    <t>ไตรมาส 1</t>
  </si>
  <si>
    <t>ไตรมาส 2</t>
  </si>
  <si>
    <t>ไตรมาส 3</t>
  </si>
  <si>
    <t>ไตรมาส 4</t>
  </si>
  <si>
    <t>ตค</t>
  </si>
  <si>
    <t>พย</t>
  </si>
  <si>
    <t>ธค</t>
  </si>
  <si>
    <t>มค</t>
  </si>
  <si>
    <t>กพ</t>
  </si>
  <si>
    <t>มีค</t>
  </si>
  <si>
    <t>เมย</t>
  </si>
  <si>
    <t>พค</t>
  </si>
  <si>
    <t>มิย</t>
  </si>
  <si>
    <t>กค</t>
  </si>
  <si>
    <t>สค</t>
  </si>
  <si>
    <t>กย</t>
  </si>
  <si>
    <t xml:space="preserve"> </t>
  </si>
  <si>
    <t>แผนงาน/โครงการ</t>
  </si>
  <si>
    <t>รวมแผนปกติ</t>
  </si>
  <si>
    <t>โครงการ/
วัตุประสงค์</t>
  </si>
  <si>
    <t>งบประมาณรายเดือน (บาท)</t>
  </si>
  <si>
    <t xml:space="preserve"> แหล่งงบประมาณ</t>
  </si>
  <si>
    <t>1. สป.</t>
  </si>
  <si>
    <t>กิจกรรมหลัก</t>
  </si>
  <si>
    <t>2. งบอื่นๆ....(ระบุ)</t>
  </si>
  <si>
    <t>(  /  ) ปกติ</t>
  </si>
  <si>
    <t>โครงการสนับสนุนการจัดบริการ</t>
  </si>
  <si>
    <t>(ค่าสาธารณูปโภค) ของสำนักงาน</t>
  </si>
  <si>
    <t>สาธารณสุขจังหวัดชลบุรี</t>
  </si>
  <si>
    <t xml:space="preserve">    วัตถุประสงค์ .....</t>
  </si>
  <si>
    <t>1.เพื่อให้หน่วยงานมีระบบ</t>
  </si>
  <si>
    <t>สาธารณูปโภคที่เพียงพอต่อ</t>
  </si>
  <si>
    <t>การดำเนินงาน ในการสนับ</t>
  </si>
  <si>
    <t>สนุนการจัดบริการสาธารณสุข</t>
  </si>
  <si>
    <t>2.เพื่ออำนวยความสะดวก</t>
  </si>
  <si>
    <t>ต่อการจัดบริการสาธารณสุข</t>
  </si>
  <si>
    <t>ต่อประชาชน</t>
  </si>
  <si>
    <t>3. เพื่อสนับสนุนด้านการบริหาร</t>
  </si>
  <si>
    <t>จัดการในสำนักงาน</t>
  </si>
  <si>
    <t>กิจกรรมที่ 1</t>
  </si>
  <si>
    <t>จ่ายค่าสาธารณูปโภค</t>
  </si>
  <si>
    <t xml:space="preserve"> -ค่าไฟฟ้า</t>
  </si>
  <si>
    <t xml:space="preserve"> -ค่าน้ำประปา</t>
  </si>
  <si>
    <t xml:space="preserve"> -ค่าโทรศัพท์</t>
  </si>
  <si>
    <t xml:space="preserve"> -ค่าไปรษณีย์</t>
  </si>
  <si>
    <t>สสจ.ชลบุรี</t>
  </si>
  <si>
    <t xml:space="preserve">3. โครงการหลักของกระทรวงสาธารณสุข </t>
  </si>
  <si>
    <t>โครงการสนับสนุนการจัด</t>
  </si>
  <si>
    <t>สวัสดิการในหน่วยงาน</t>
  </si>
  <si>
    <t>จนท.สสจ.</t>
  </si>
  <si>
    <t>1.จัดสวัสดิการที่จำเป็น</t>
  </si>
  <si>
    <t>1.จัดสวัสดิการที่จำเป็นสำหรับ</t>
  </si>
  <si>
    <t>สำหรับบุคคลากรของ</t>
  </si>
  <si>
    <t>เจ้าหน้าที่ของหน่วยงาน</t>
  </si>
  <si>
    <t>หน่วยงาน</t>
  </si>
  <si>
    <t>ให้กับบุคลากรในหน่วยงาน</t>
  </si>
  <si>
    <t>2. งบอื่นๆ...สป.ขั้นต่ำ</t>
  </si>
  <si>
    <t xml:space="preserve">สาธารณสุขจังหวัดชลบุรี </t>
  </si>
  <si>
    <t>1.สำรวจข้อมูลการ</t>
  </si>
  <si>
    <t>สนับสนุนการจัดบริการ</t>
  </si>
  <si>
    <t>3. สนับสนุนด้านการบริหาร</t>
  </si>
  <si>
    <t>บุคลากรในหน่วยงาน</t>
  </si>
  <si>
    <t>1 แห่ง</t>
  </si>
  <si>
    <t>จัดประชุมราชการเพื่อชี้แจง</t>
  </si>
  <si>
    <t>หลักเกณฑ์การดำเนินงานด้านบริหาร</t>
  </si>
  <si>
    <t>งานพัสดุ และ การเงิน การคลัง</t>
  </si>
  <si>
    <t>1.จัดประชุมเครือข่ายงานพัสดุของ</t>
  </si>
  <si>
    <t>ของสำนักงานสาธารณสุขจังหวัด</t>
  </si>
  <si>
    <t>หน่วยงานในสังกัดสำนักงาน</t>
  </si>
  <si>
    <t>ชลบุรี และหน่วยงานในเครือข่าย</t>
  </si>
  <si>
    <t>กิจกรรมที่ 2</t>
  </si>
  <si>
    <t>1.เพื่อหาแนวทางร่วมกันเมื่อพบ</t>
  </si>
  <si>
    <t xml:space="preserve">  - ประชุมแลกเปลี่ยนเรียนรู้</t>
  </si>
  <si>
    <t>ปัญหาในการปฏิบัติงานและ</t>
  </si>
  <si>
    <t>ผู้ปฏิบัติงานด้านบัญชีและ</t>
  </si>
  <si>
    <t>ติดตามผลการดำเนินงาน</t>
  </si>
  <si>
    <t>การเงิน</t>
  </si>
  <si>
    <t>2.เพื่อเสริมสร้างความรู้ ความ</t>
  </si>
  <si>
    <t>เข้าใจเกี่ยวกับการปฏิบัติงาน</t>
  </si>
  <si>
    <t>ด้านการเงินการคลังภาครัฐ</t>
  </si>
  <si>
    <t>3.เพื่อพัฒนาเจ้าหน้าที่</t>
  </si>
  <si>
    <t>ผู้ปฏิบัติงานให้สามารถบันทึก</t>
  </si>
  <si>
    <t>รายการบัญชีเกี่ยวข้องกับเงิน</t>
  </si>
  <si>
    <t>นอกงบประมาณฝากธนาคาร</t>
  </si>
  <si>
    <t xml:space="preserve">พาณิชย์เข้าระบบ GFMIS </t>
  </si>
  <si>
    <t xml:space="preserve">ได้อย่างครบถ้วนถูกต้อง </t>
  </si>
  <si>
    <t>4.ติดตามประเมินผลของ</t>
  </si>
  <si>
    <t xml:space="preserve">หน่วยงานในเครือข่าย </t>
  </si>
  <si>
    <t>5.เพื่อให้รายงานทางการเงิน</t>
  </si>
  <si>
    <t>มีความถูกต้อง ครบถ้วน ตรวจสอบได้</t>
  </si>
  <si>
    <t>และมีผลคะแนนตามเกณฑ์การ</t>
  </si>
  <si>
    <t>การประเมินของกรมบัญชีกลาง</t>
  </si>
  <si>
    <t>โครงการพัฒนาศักยภาพบุคลากร</t>
  </si>
  <si>
    <t>ในหน่วยงานบริหาร สสจ.ชลบุรี</t>
  </si>
  <si>
    <t>1.ทบทวนความรู้/ประเมินตนเอง</t>
  </si>
  <si>
    <t>1.เพื่อให้ผู้บริหารและ จนท.</t>
  </si>
  <si>
    <t>(sefe-Asscessment)</t>
  </si>
  <si>
    <t>ของหน่วยงานได้มีการพัฒนา</t>
  </si>
  <si>
    <t>2.จัดทำแผนพัฒนาองค์ความรู้</t>
  </si>
  <si>
    <t>ศักยภาพตามสมรรถนะหลัก</t>
  </si>
  <si>
    <t>และแผนปรับปรุงส่วนขาด</t>
  </si>
  <si>
    <t>2.เพื่อให้เกิดการแลกเปลี่ยน</t>
  </si>
  <si>
    <t>3.ประเมินและพัฒนาศักยภาพ</t>
  </si>
  <si>
    <t>เรียนรู้ประสบการณ์ในการทำงาน</t>
  </si>
  <si>
    <t>บุคลากร</t>
  </si>
  <si>
    <t>3.เพื่อเป็นการพัฒนาแนวคิด</t>
  </si>
  <si>
    <t>4.จนท.ของหน่วยงานต้องได้รับ</t>
  </si>
  <si>
    <t>กระบวนการทำงานร่วมกันของ</t>
  </si>
  <si>
    <t>การอบรมตามวิชาชีพของตนเอง</t>
  </si>
  <si>
    <t>10 วัน/คน/ปี</t>
  </si>
  <si>
    <t>ผบห. 5 คน</t>
  </si>
  <si>
    <t>เพื่อเป็นการสนับสนุนและ</t>
  </si>
  <si>
    <t>ให้มีการปฏิบัติงานนอก</t>
  </si>
  <si>
    <t>ส่งเสริมขวัญกำลังใจของบุคลากร</t>
  </si>
  <si>
    <t>เวลาราชการ</t>
  </si>
  <si>
    <t>ในหน่วยงาน</t>
  </si>
  <si>
    <t>โครงการพัฒนาศักยภาพบุคลากรในหน่วยงานบริหาร สสจ.ชลบุรี</t>
  </si>
  <si>
    <t>สนับสนุนการปฏิบัติงาน</t>
  </si>
  <si>
    <t>งานการเงิน</t>
  </si>
  <si>
    <t>แรงงาน</t>
  </si>
  <si>
    <t>กนภ.</t>
  </si>
  <si>
    <t>งบเขต</t>
  </si>
  <si>
    <t>จังหวัด</t>
  </si>
  <si>
    <t>อปท.</t>
  </si>
  <si>
    <t>อื่น ๆ</t>
  </si>
  <si>
    <t>รวม</t>
  </si>
  <si>
    <t>รหัส</t>
  </si>
  <si>
    <t>สป.</t>
  </si>
  <si>
    <t>สป.ขั้นต่ำ</t>
  </si>
  <si>
    <t>ต่างด้าว</t>
  </si>
  <si>
    <t>ส่วนกลาง</t>
  </si>
  <si>
    <t>บูรณาการ</t>
  </si>
  <si>
    <t>เงินบำรุง</t>
  </si>
  <si>
    <t>ทั้งสิ้น</t>
  </si>
  <si>
    <t>งบประมาณ</t>
  </si>
  <si>
    <t>แผนยุทธศาสตร์</t>
  </si>
  <si>
    <t xml:space="preserve"> -</t>
  </si>
  <si>
    <t>รวมแผนยุทธศาสตร์</t>
  </si>
  <si>
    <t>แผนปกติ</t>
  </si>
  <si>
    <t>-</t>
  </si>
  <si>
    <t>จัดประชุมราชการเพื่อพัฒนาศักยภาพสำหรับผู้บริหารและผู้ปฎิบัติงานภายในหน่วยงาน</t>
  </si>
  <si>
    <t>รวมทุกแผน</t>
  </si>
  <si>
    <t>2. งบ สป.ขั้นต่ำ</t>
  </si>
  <si>
    <t>จัดประชุมราชการเพื่อชี้แจง หลักเกณฑ์การดำเนินงานด้านบริหาร งานพัสดุ และการเงิน การคลัง  ของสำนักงานสาธารณสุข จังหวัดและหน่วยงานในเครือข่าย</t>
  </si>
  <si>
    <t>จนท. 40 คน</t>
  </si>
  <si>
    <t>แผนปฏิบัติการและแผนงบประมาณของสำนักงานสาธารณสุขจังหวัดชลบุรี ประจำปีงบประมาณ พ.ศ.2568</t>
  </si>
  <si>
    <t>ประจำปีงบประมาณ 2568</t>
  </si>
  <si>
    <t xml:space="preserve">รพช. </t>
  </si>
  <si>
    <t>น.ส.ธนาวดี</t>
  </si>
  <si>
    <t>น.ส.อรอุมา</t>
  </si>
  <si>
    <t xml:space="preserve"> ปีงบประมาณ 2568</t>
  </si>
  <si>
    <t>งานพัสดุและก่อสร้าง</t>
  </si>
  <si>
    <t>(ครุภัณฑ์) ของสำนักงาน</t>
  </si>
  <si>
    <t>ปีงบประมาณ 2568</t>
  </si>
  <si>
    <t>1.เพื่อให้หน่วยงานมีอุปกรณ์</t>
  </si>
  <si>
    <t>ใช้ครุภัณฑ์ของหน่วยงาน</t>
  </si>
  <si>
    <t>ที่เพียงพอต่อการสนับสนุนการจัด</t>
  </si>
  <si>
    <t>บริการสาธารณสุข</t>
  </si>
  <si>
    <t>3. เพื่อทดแทนเครื่องเดิมที่ชำรุด</t>
  </si>
  <si>
    <t>ไม่สามารถใช้งานได้ โดยโทรศัพท์</t>
  </si>
  <si>
    <t>ใช้งานมาตั้งแต่ปี 2556</t>
  </si>
  <si>
    <t>2.เพื่ออํานวยความสะดวกให้กับ</t>
  </si>
  <si>
    <t>ประชาชนในการติดต่อราชการ</t>
  </si>
  <si>
    <t>2.จัดหาครุภัณฑ์</t>
  </si>
  <si>
    <t>4.สรุปผลการดำเนินงาน</t>
  </si>
  <si>
    <t>1 งบเงินบำรุง</t>
  </si>
  <si>
    <t xml:space="preserve"> 3 ครั้ง / ปี</t>
  </si>
  <si>
    <t xml:space="preserve">นโยบายและข้อตกลงร่วมกัน </t>
  </si>
  <si>
    <t>ภายใน สสจ.ชลบุรี</t>
  </si>
  <si>
    <t xml:space="preserve">3.เพื่อร่วมกันกำหนด </t>
  </si>
  <si>
    <t>190 คน/3ครั้ง</t>
  </si>
  <si>
    <t>3.ประชุมเจ้าหน้าที่</t>
  </si>
  <si>
    <t>และผู้ปฏิบัติงาน</t>
  </si>
  <si>
    <t>ทุกวันจันทร์</t>
  </si>
  <si>
    <t>ร่วมกันระหว่างผู้บริหาร</t>
  </si>
  <si>
    <t xml:space="preserve">สัปดาห์ละ 1ครั้ง </t>
  </si>
  <si>
    <t>เรียนรู้และแก้ไขปัญหา</t>
  </si>
  <si>
    <t>สาธารณสุขจังหวัด</t>
  </si>
  <si>
    <t>2.เพื่อเป็นเวทีแลกเปลี่ยน</t>
  </si>
  <si>
    <t>รองนายแพทย์</t>
  </si>
  <si>
    <t>เดียวกัน</t>
  </si>
  <si>
    <t>5 คน/52 สัปดาห์</t>
  </si>
  <si>
    <t>2. ประชุมติดตามงาน</t>
  </si>
  <si>
    <t>ให้เป็นไปในแนวทาง</t>
  </si>
  <si>
    <t>กำหนดการเดือนละ 2 ครั้ง</t>
  </si>
  <si>
    <t>1.เพื่อสร้างความเข้าใจ</t>
  </si>
  <si>
    <t>กรรมการบริหารตาม</t>
  </si>
  <si>
    <t>วันที่จัดประชุม</t>
  </si>
  <si>
    <t>ภายในหน่วยงาน</t>
  </si>
  <si>
    <t>20 คน/24 ครั้ง</t>
  </si>
  <si>
    <t>1.วางแผนและกำหนด</t>
  </si>
  <si>
    <t>ผู้บริหารและผู้ปฎิบัติงาน</t>
  </si>
  <si>
    <t>นส.ปทิตตา</t>
  </si>
  <si>
    <t>อื่นๆ</t>
  </si>
  <si>
    <t>พัฒนาศักยภาพสำหรับ</t>
  </si>
  <si>
    <t xml:space="preserve">น.ส.ณัฐชลีณตร์ </t>
  </si>
  <si>
    <t xml:space="preserve"> สป.</t>
  </si>
  <si>
    <t>จัดประชุมราชการเพื่อ</t>
  </si>
  <si>
    <t>โครงการ/วัตถุประสงค์</t>
  </si>
  <si>
    <t>และข้อมูลสารสนเทศด้านสุขภาพ</t>
  </si>
  <si>
    <t xml:space="preserve">6.กลยุทธ์องค์การสสจ.ชลบุรี :10 การพัฒนาระบธรรมาภิบาล องค์กรคุณภาพ </t>
  </si>
  <si>
    <t>3.โครงการหลักของกระทรวงสาธารณสุข : โครงการประเมินคุณธรรมและความโปร่งใส</t>
  </si>
  <si>
    <t xml:space="preserve">5.เป้าประสงค์องค์การสสจ.ชลบุรี : 6 จว.ชลบุรีมีระบบบริหารจัดการที่ทันสมัย เอื้อต่อการสนับสนุนระบบบริการสุขภาพ และมีธรรมาภิบาล </t>
  </si>
  <si>
    <t>2.แผนงานระดับกระทรวงสาธารณสุข  : แผนงานการพัฒนาระบบธรรมาภิบาลและองค์กรคุณภาพ</t>
  </si>
  <si>
    <t xml:space="preserve">4.ประเด็นยุทธศาสตร์องค์การสสจ.ชลบุรี  : 4 การบริหารจัดการเพื่อสนับสนุนระบบบริการสุขภาพที่มีประสิทธิภาพ 
การบริหารจัดการเพื่อสนับสนุนระบบบริการสุขภาพที่มีประสิทธิภาพ </t>
  </si>
  <si>
    <t>1.ยุทธศาสตร์กระทรวงสาธารณสุข (4E)  : การบริหารเป็นเลิศด้วยธรรมภิบาล</t>
  </si>
  <si>
    <t>จริยธรรมระดับเขตและประเทศ</t>
  </si>
  <si>
    <t>5.เข้าร่วมประชุมสัมมนาคุณธรรม</t>
  </si>
  <si>
    <t>4.ประกวดคนดีศรีสาธารณสุข</t>
  </si>
  <si>
    <t>3.จัดบูทนิทรรศการนำเสนอผลงาน</t>
  </si>
  <si>
    <t>และคนดี</t>
  </si>
  <si>
    <t>ประจำปีงบประมาณ 2562</t>
  </si>
  <si>
    <t>พัฒนาคุณธรรมจริยธรรม</t>
  </si>
  <si>
    <t xml:space="preserve">ราชการบริหารส่วนภูมิภาค </t>
  </si>
  <si>
    <t>หน่วยงานดีเด่นด้านการ</t>
  </si>
  <si>
    <t>ผู้สนับสนุน 60 คน</t>
  </si>
  <si>
    <t xml:space="preserve">ปลัดกระทรวงสาธารณสุข </t>
  </si>
  <si>
    <t>3.เพื่อยกช่องเชิดชูเกียรติ</t>
  </si>
  <si>
    <t>จนท.100 คน</t>
  </si>
  <si>
    <t>ของหน่วยงานในสังกัดสำนักงาน</t>
  </si>
  <si>
    <t>เครือข่ายชมรมจริยธรรม</t>
  </si>
  <si>
    <t>แนวทางการขับเคลื่อนชมรมจริยธรรม</t>
  </si>
  <si>
    <t>ประสบการณ์ร่วมกันระหว่าง</t>
  </si>
  <si>
    <t>สสอ. 11 แห่ง</t>
  </si>
  <si>
    <t>การขับเคลื่อนชมรมจริยธรรมตาม</t>
  </si>
  <si>
    <t xml:space="preserve">2.เพื่อเป็นเวทีแลกเปลี่ยนเรียนรู้ </t>
  </si>
  <si>
    <t>รพช 10 แห่ง</t>
  </si>
  <si>
    <t>เรียนรู้และชี้แจงแนวทางการดำเนิน</t>
  </si>
  <si>
    <t>พัฒนาคุณธรรมจริยธรรมประจำปี</t>
  </si>
  <si>
    <t>รพท. 1 แห่ง</t>
  </si>
  <si>
    <t>2.ประชุมเชิงปฏิบัติการแลกเปลี่ยน</t>
  </si>
  <si>
    <t>1.เพื่อวางแผนการดำเนินงาน</t>
  </si>
  <si>
    <t>รพศ.  1 แห่ง</t>
  </si>
  <si>
    <t>ทางสังคม</t>
  </si>
  <si>
    <t>สสจ. 1 แห่ง</t>
  </si>
  <si>
    <t>คนดีศรีเมืองชล สาขาผู้ให้บริการ</t>
  </si>
  <si>
    <t>ในเครือข่าย</t>
  </si>
  <si>
    <t>1.ประชุมคณะกรรมการคัดเลือก</t>
  </si>
  <si>
    <t>นายนิติพัฒน์</t>
  </si>
  <si>
    <t>ชมรมจริยธรรม</t>
  </si>
  <si>
    <t>จริยธรรม สำนักงานสาธารณสุข</t>
  </si>
  <si>
    <t>โครงการประชุมสัมมนาคุณธรรม</t>
  </si>
  <si>
    <t>( / ) ปกติ</t>
  </si>
  <si>
    <t>6.กลยุทธ์องค์การสสจ.ชลบุรี :10 การพัฒนาระบธรรมาภิบาล องค์กรคุณภาพ</t>
  </si>
  <si>
    <t>พร้อมทั้งรายงาน สป.</t>
  </si>
  <si>
    <t xml:space="preserve">  4.3 สรุป รวบรวมรายงานเสนอผู้บริหาร</t>
  </si>
  <si>
    <t xml:space="preserve">  4.2 ติดตามรายงานการแก้ไข</t>
  </si>
  <si>
    <t>หน่วยรับตรวจ</t>
  </si>
  <si>
    <t xml:space="preserve">  4.1 ออกรายงานข้อตรวจพบกับ</t>
  </si>
  <si>
    <t>ออกตรวจสอบ สสจ./รพศ./รพท./รพช./สสอ.</t>
  </si>
  <si>
    <t>รพ.12 แห่ง</t>
  </si>
  <si>
    <t xml:space="preserve"> - ทีม สสจ.ชลบุรีและทีม รพศ.ชลบุรี</t>
  </si>
  <si>
    <t>4.ดำเนินการตรวจสอบภายใน</t>
  </si>
  <si>
    <t>กิจกรรม 4</t>
  </si>
  <si>
    <t>ภายใน 5 มิติ (EIA) (เฉพาะ รพ.)</t>
  </si>
  <si>
    <t xml:space="preserve">  3.2 ติดตามผลการประเมินการตรวจสอบ</t>
  </si>
  <si>
    <t>และผู้เกี่ยวข้อง (เฉพาะ รพ.)</t>
  </si>
  <si>
    <t>ในสังกัดสำนักงานสาธารณสุขจังหวัดชลบุรี</t>
  </si>
  <si>
    <t>ตรวจสอบภายใน 5 มิติ (EIA) ของหน่วยงาน</t>
  </si>
  <si>
    <t>75 คน</t>
  </si>
  <si>
    <t xml:space="preserve">  3.1 อบรมให้ความรู้คณะทำงาน</t>
  </si>
  <si>
    <t>และการตรวจสอบภายในของ</t>
  </si>
  <si>
    <t>ควบคุมภายในการบริหารความเสี่ยง</t>
  </si>
  <si>
    <t>3.การตรวจประเมินผลระบบ</t>
  </si>
  <si>
    <t>กิจกรรม 3</t>
  </si>
  <si>
    <t>ในทุกมิติ</t>
  </si>
  <si>
    <t>ภายใน 5 มิติ (EIA) ให้ผ่านเกณฑ์</t>
  </si>
  <si>
    <t>60 คน</t>
  </si>
  <si>
    <t xml:space="preserve">   2.1 อบรมให้ความรู้คณะกรรมการฯ</t>
  </si>
  <si>
    <t>3.เพื่อประเมินผลการตรวจสอบ</t>
  </si>
  <si>
    <t>ความเสี่ยง ของหน่วยงาน</t>
  </si>
  <si>
    <t>ตรวจสอบภายใน</t>
  </si>
  <si>
    <t>ด้านระบบการควบคุมภายในการบริหาร</t>
  </si>
  <si>
    <t>ต้นแบบด้านการควบคุมและ</t>
  </si>
  <si>
    <t>2.พัฒนาศักยภาพบุคลากรในการดำเนินงาน</t>
  </si>
  <si>
    <t>ในสังกัดและส่งเสริมให้เกิด</t>
  </si>
  <si>
    <t>กิจกรรม 2</t>
  </si>
  <si>
    <t>ตรวจสอบภายในของหน่วยงาน</t>
  </si>
  <si>
    <t>แผนการปรับปรุงของหน่วยงานย่อย</t>
  </si>
  <si>
    <t>จัดวางระบบควบคุมภายในและ</t>
  </si>
  <si>
    <t xml:space="preserve">  1.4 รายงานผลการติดตาม </t>
  </si>
  <si>
    <t>2.เพื่อติดตามผลการดำเนินงาน</t>
  </si>
  <si>
    <t xml:space="preserve">ควบคุมภายใน </t>
  </si>
  <si>
    <t>กระทรวงการคลังกำหนด</t>
  </si>
  <si>
    <t>และความเหมาะสมของการ</t>
  </si>
  <si>
    <t>ของรัฐ 2561 และหลักเกณฑ์ที่</t>
  </si>
  <si>
    <t>ผู้บริหารพิจารณาความเพียงพอ</t>
  </si>
  <si>
    <t>พรบ.วินัยการเงินการคลัง</t>
  </si>
  <si>
    <t xml:space="preserve">  1.3 สรุปรายงานผลเสนอต่อ</t>
  </si>
  <si>
    <t>ของหน่วยงานตาม ม.79 ของ</t>
  </si>
  <si>
    <t>ภายในตามแผน รอบ 12 เดือน</t>
  </si>
  <si>
    <t>ภายใน การตรวจสอบภายในของ</t>
  </si>
  <si>
    <t xml:space="preserve">  1.2 ติดตามรายงานการควบคุม</t>
  </si>
  <si>
    <t>การปฏิบัติงานด้านการควบคุม</t>
  </si>
  <si>
    <t>นโยบายและวางแผนการดำเนินงานประจำปี</t>
  </si>
  <si>
    <t>การตรวจสอบและประเมินผล</t>
  </si>
  <si>
    <t>และการบริหารความเสี่ยงเพื่อกำหนด</t>
  </si>
  <si>
    <t>1.เพื่อกำหนดกรอบแนวทางใน</t>
  </si>
  <si>
    <t>ในด้านควบคุมภายใน การตรวจสอบภายใน</t>
  </si>
  <si>
    <t>30 คน</t>
  </si>
  <si>
    <t xml:space="preserve">  1.1 ประชุมคณะทำงาน</t>
  </si>
  <si>
    <t>ภายในและการสรุปผล</t>
  </si>
  <si>
    <t>ความเสี่ยง กระบวนการตรวจสอบ</t>
  </si>
  <si>
    <t>วนิชา</t>
  </si>
  <si>
    <t>ระบบการควบคุมภายในการบริหาร</t>
  </si>
  <si>
    <t>ดารารัตน์</t>
  </si>
  <si>
    <t>1.เตรียมความพร้อมในการจัดวาง</t>
  </si>
  <si>
    <t>ภายในและตรวจสอบภายใน</t>
  </si>
  <si>
    <t>นิติพัฒน์</t>
  </si>
  <si>
    <t>กิจกรรม 1</t>
  </si>
  <si>
    <t>โครงการจัดวางระบบควบคุม</t>
  </si>
  <si>
    <t>(  ) ปกติ</t>
  </si>
  <si>
    <t>( / ) ยุทธศาสตร์</t>
  </si>
  <si>
    <t>6.กลยุทธ์องค์การสสจ.ชลบุรี :10 การพัฒนาระบธรรมาภิบาล องค์กรคุณภาพ และข้อมูลสารสนเทศด้านสุขภาพ</t>
  </si>
  <si>
    <t>และการป้องกันผลประโยชน์ทับซ้อน</t>
  </si>
  <si>
    <t>รวมทั้งการป้องกันการกระทำผิดวินัย</t>
  </si>
  <si>
    <t>ทางคุณธรรม จริยธรรม การรักษาวินัย</t>
  </si>
  <si>
    <t>งานตามหลักธรรมาภิบาลมาตรฐาน</t>
  </si>
  <si>
    <t>ของ สสจ.ชลบุรี เกี่ยวกับการปฏิบัติ</t>
  </si>
  <si>
    <t>1 ครั้ง</t>
  </si>
  <si>
    <t xml:space="preserve">  2.1 อบรมให้ความรู้แก่บุคลากร</t>
  </si>
  <si>
    <t>ธรรมาภิบาลต่อต้านการทุจริต</t>
  </si>
  <si>
    <t>เครือข่ายขับเคลื่อน</t>
  </si>
  <si>
    <t>ภาครัฐ</t>
  </si>
  <si>
    <t>ปลูกจิตสำนึกและพัฒนา</t>
  </si>
  <si>
    <t>การดำเนินงานของหน่วยงาน</t>
  </si>
  <si>
    <t>การประเมินไปสู่การทบทวน</t>
  </si>
  <si>
    <t>ถึงกำกับติดตามการนำผล</t>
  </si>
  <si>
    <t>ที่มีผลการประเมินผ่านเกณฑ์ ITA</t>
  </si>
  <si>
    <t>คุณธรรมและความโปร่งใสรวม</t>
  </si>
  <si>
    <t xml:space="preserve">  1.3 มอบรางวัลเชิดชูหน่วยงาน</t>
  </si>
  <si>
    <t>พร้อมทั้งเข้ารับการประเมิน</t>
  </si>
  <si>
    <t>ดำเนินงาน ITA</t>
  </si>
  <si>
    <t>บริหารงานด้วยหลักธรรมาภิบาล</t>
  </si>
  <si>
    <t xml:space="preserve"> และ แลกเปลี่ยนเรียนรู้ผลการ</t>
  </si>
  <si>
    <t>3.เพื่อส่งเสริมให้หน่วยงานภาครัฐ</t>
  </si>
  <si>
    <t>ศปท.กำหนด</t>
  </si>
  <si>
    <t>แก่บุคลากรทุกระดับ</t>
  </si>
  <si>
    <t>45 คน</t>
  </si>
  <si>
    <t>ประเมินราย MOIT ตามแนวทางที่</t>
  </si>
  <si>
    <t>ป้องกันและปราบปรามการทุจริต</t>
  </si>
  <si>
    <t xml:space="preserve">  1.2 ประชุมชี้แจงแนวทางการ</t>
  </si>
  <si>
    <t>2.เพื่อเสริมสร้างองค์ความรู้</t>
  </si>
  <si>
    <t>ในสังกัด สสจ.ชลบุรี</t>
  </si>
  <si>
    <t>การทุจริตให้เท่าทันสถานการณ์</t>
  </si>
  <si>
    <t>ภาครัฐระดับ รพ.และ สสอ.</t>
  </si>
  <si>
    <t>ดำเนินงานของหน่วยงานต่อต้าน</t>
  </si>
  <si>
    <t>24 แห่ง</t>
  </si>
  <si>
    <t>ความโปร่งใสของหน่วยงาน</t>
  </si>
  <si>
    <t>1.เพื่อยกระดับสมรรถนะการ</t>
  </si>
  <si>
    <t>4 ครั้ง</t>
  </si>
  <si>
    <t xml:space="preserve">  1.1 ประเมินคุณธรรมและ</t>
  </si>
  <si>
    <t>ธรรมาภิบาลของหน่วยงาน</t>
  </si>
  <si>
    <t>ป้องกันและเสริมสร้าง</t>
  </si>
  <si>
    <t>สำนักงานสาธารณสุขจังหวัดชลบุรี</t>
  </si>
  <si>
    <t>1.พัฒนาประสิทธิภาพการ</t>
  </si>
  <si>
    <t>ความโปร่งใสของหน่วยงานสังกัด</t>
  </si>
  <si>
    <t>โครงการประเมินคุณธรรมและ</t>
  </si>
  <si>
    <t>มี.ค.</t>
  </si>
  <si>
    <t>(    ) ปกติ</t>
  </si>
  <si>
    <t>(  / ) ยุทธศาสตร์</t>
  </si>
  <si>
    <t>ตามโครงการฯ</t>
  </si>
  <si>
    <t>1.4 สรุปและรายงานผลการดำเนินงาน</t>
  </si>
  <si>
    <t xml:space="preserve">1.3 ดำเนินการตามโครงการฯ </t>
  </si>
  <si>
    <t>ชลนุสรณ์ 100 ปี</t>
  </si>
  <si>
    <t>เพื่อขออนุมัติงบประมาณและดำเนินการ</t>
  </si>
  <si>
    <t xml:space="preserve"> 3.เพื่อให้ลดต้นทุนในการทำความสะอาดรายวัน อาคาร</t>
  </si>
  <si>
    <t>685 ตร.ม.</t>
  </si>
  <si>
    <t>1.2 จัดทำแผนงาน/โครงการ</t>
  </si>
  <si>
    <t>ติดต่อราชการภายในตึกชลนุสรณ์ 100 ปี</t>
  </si>
  <si>
    <t>จังหวัดชลบุรี</t>
  </si>
  <si>
    <t>ขนาดพื้นที่</t>
  </si>
  <si>
    <t>งบประมาณในการดำเนินการ</t>
  </si>
  <si>
    <t>2.เพื่อพัฒนาภาพลักษณ์ของอาคาร ในการให้บริการแก่ผู้มา</t>
  </si>
  <si>
    <t>สาธารณสุข</t>
  </si>
  <si>
    <t>100 ปี</t>
  </si>
  <si>
    <t>1.2 ประเมินราคาเพื่อเสนอขอ</t>
  </si>
  <si>
    <t>และลดการสะสมของเชื้อโรค</t>
  </si>
  <si>
    <t>สำนักงาน</t>
  </si>
  <si>
    <t>อาคารชลนุสรณ์</t>
  </si>
  <si>
    <t>ภายในอาคาร ตึกชลนุสรณ์ 100ปี</t>
  </si>
  <si>
    <t xml:space="preserve"> 1.เพื่อบำรุง รักษาพื้นหินขัด ให้มีสภาพใหม่ สะอาด</t>
  </si>
  <si>
    <t>พื้นหินขัด</t>
  </si>
  <si>
    <t>1.1 สำรวจพื้นที่ หินขั้นทั้งหมด</t>
  </si>
  <si>
    <t xml:space="preserve">วัตถุประสงค์ </t>
  </si>
  <si>
    <t>พัชรณัฏฐ์</t>
  </si>
  <si>
    <t>โครงการปรับปรุงพื้นหินขัด อาคารชลนุสรณ์ 100 ปี</t>
  </si>
  <si>
    <t>(  / ) ปกติ</t>
  </si>
  <si>
    <t>6.กลยุทธ์องค์การสสจ.ชลบุรี : 13. การพัฒนาองค์กรสมรรถนะสูง MOPH-4T และบุคลากร
มีคุณภาพชีวิตที่ดีขึ้น</t>
  </si>
  <si>
    <t>4.ประเด็นยุทธศาสตร์องค์การสสจ.ชลบุรี  : 5. องค์กรสมรรถนะสูง MOPH-4T
 และบุคลากรมีคุณภาพชีวิตที่ดีขึ้น</t>
  </si>
  <si>
    <t>ตามระเบียบและวิธีพัสดุ</t>
  </si>
  <si>
    <t>ดำเนินการ</t>
  </si>
  <si>
    <t>เพื่อขออนุมัติงบประมาณและ</t>
  </si>
  <si>
    <t>1.3 จัดทำแผนงานโครงการฯ</t>
  </si>
  <si>
    <t>จัดจ้างที่เกี่ยวข้องกับครุภัณฑ์ยานพาหนะ</t>
  </si>
  <si>
    <t>ปลดระวางและจำหน่ายครุภัณฑ์ฯ</t>
  </si>
  <si>
    <t xml:space="preserve"> 3. เพื่อลดต้นทุนและเพิ่มมูลค่าความคุ้มทุนในการจัดซื้อ</t>
  </si>
  <si>
    <t>(5 ปี)</t>
  </si>
  <si>
    <t>1.2 ประเมินรถตู้ที่จะดำเนินการ</t>
  </si>
  <si>
    <t>ที่เตรียมปลดระวางและจำหน่ายครุภัณฑ์ยานพาหนะ</t>
  </si>
  <si>
    <t>ระยะ 60 เดือน</t>
  </si>
  <si>
    <t>และมูลค่าการซ่อมแซมที่ผ่านมา</t>
  </si>
  <si>
    <t xml:space="preserve"> 2.เพื่อทดแทนรถตู้ที่มีอายุการใช้งานมากกว่า 10 ปี</t>
  </si>
  <si>
    <t>จำนวน 1 คัน</t>
  </si>
  <si>
    <t>สมรรถนะ รายการซ่อมแซม</t>
  </si>
  <si>
    <t>12 ที่นั่ง (ดีเซล)</t>
  </si>
  <si>
    <t>ที่มีอายุเกิน 10 ปี พร้อมประเมิน</t>
  </si>
  <si>
    <t xml:space="preserve"> 1.เพื่อจัดหารถยนต์(ตู้) ให้เพียงพอสำหรับภารกิจของ</t>
  </si>
  <si>
    <t xml:space="preserve">เช่ารถโดยสาร </t>
  </si>
  <si>
    <t>1.๑ สำรวจยานพาหนะ</t>
  </si>
  <si>
    <t>อรอุมา สายสุด</t>
  </si>
  <si>
    <t>6.กลยุทธ์องค์การสสจ.ชลบุรี :13. การพัฒนาองค์กรสมรรถนะสูง MOPH-4T และบุคลากร
มีคุณภาพชีวิตที่ดีขึ้น</t>
  </si>
  <si>
    <t>4.ประเด็นยุทธศาสตร์องค์การสสจ.ชลบุรี  : 5. องค์กรสมรรถนะสูง MOPH-4T และบุคลากร
มีคุณภาพชีวิตที่ดีขึ้น</t>
  </si>
  <si>
    <t>1.3 สรุปและรายงานผลการดำเนินงาน</t>
  </si>
  <si>
    <t>ในสวัสดิภาพและความปลอดภัยในที่ทำงานและที่พักอาศัย</t>
  </si>
  <si>
    <t xml:space="preserve">1.2 ดำเนินการตามโครงการฯ </t>
  </si>
  <si>
    <t>2.เพื่อสร้างขวัญ และกำลังใจให้กับบุคลากร ในด้านความมั่นใจ</t>
  </si>
  <si>
    <t>ความปลอดภัย</t>
  </si>
  <si>
    <t>และบุคลากรในเขตรั้วของสำนักงานสาธารณสุขจังหวัดชลบุรี</t>
  </si>
  <si>
    <t>จนท.รักษา</t>
  </si>
  <si>
    <t>1.1 จัดทำแผนงาน/โครงการ</t>
  </si>
  <si>
    <t xml:space="preserve"> 1.เพื่อตรวจตรา ตรวจสอบ ดูแล ความปลอดภัย ของทรัพย์สิน</t>
  </si>
  <si>
    <t>รุจิพัฒน์</t>
  </si>
  <si>
    <t>โครงการจ้างเหมา เจ้าหน้าที่รักษาความปลอดภัย ในหน่วยงาน</t>
  </si>
  <si>
    <t>6.เพื่อลดการใช้สาธารณูปโภค ค่าไฟฟ้า</t>
  </si>
  <si>
    <t>5.เพื่อลดค่าใช้จ่ายในการถ่ายเอกสาร</t>
  </si>
  <si>
    <t>4.เพื่อลดค่าใช้จ่ายในการซ่อมบำรุง เครื่องพิมพ์ เครื่องสแกนเนอร์</t>
  </si>
  <si>
    <t>จำนวน 6 เครื่อง</t>
  </si>
  <si>
    <t>3.เพื่อลดต้นทุนในการจัดซื้อครุภัณฑ์ประเภทเครื่องพิมพ์ เครื่องสแกนเนอร์</t>
  </si>
  <si>
    <t>มัลติฟังก์ชั่น</t>
  </si>
  <si>
    <t>2.เพื่อลดค่าใช้จ่ายในการซื้อหมึกพิมพ์ในแต่ละปี</t>
  </si>
  <si>
    <t>เช่าเครื่องถ่ายเอกสาร</t>
  </si>
  <si>
    <t>1.เพื่อลดต้นทุนการพิมพ์เอกสารต่อแผ่นของหน่วยงาน</t>
  </si>
  <si>
    <t>สแกนเนอร์) สำนักงานสาธารณสุขจังหวัดชลบุรี</t>
  </si>
  <si>
    <t>วิชุดา</t>
  </si>
  <si>
    <t xml:space="preserve">โครงการเช่า เช่าเครื่องถ่ายเอกสารดิจิตอล มัลติฟังชั่น(พิมพ์ ถ่ายเอกสาร </t>
  </si>
  <si>
    <t xml:space="preserve">                                        สรุปหน้างบประมาณตามแผนปฏิบัติการปี 2568  กลุ่มงานบริหารทั่วไป                                           </t>
  </si>
  <si>
    <t>1 คน/10 เดือน</t>
  </si>
  <si>
    <t>(10 เดือน)</t>
  </si>
  <si>
    <t>เงินบำรุง/</t>
  </si>
  <si>
    <r>
      <t xml:space="preserve">1. ยุทธศาสตร์กระทรวงสาธารณสุข (4E) </t>
    </r>
    <r>
      <rPr>
        <sz val="14"/>
        <color rgb="FFFF0000"/>
        <rFont val="TH SarabunPSK"/>
        <family val="2"/>
      </rPr>
      <t>การบริหารเป็นเลิศด้วยธรรมภิบาล</t>
    </r>
  </si>
  <si>
    <r>
      <t>4.ประเด็นยุทธศาสตร์องค์การสสจ.ชลบุรี.</t>
    </r>
    <r>
      <rPr>
        <sz val="14"/>
        <color rgb="FFFF0000"/>
        <rFont val="TH SarabunPSK"/>
        <family val="2"/>
      </rPr>
      <t xml:space="preserve">4. การบริหารจัดการเพื่อสนับสนุนระบบบริการสุขภาพที่มีประสิทธิภาพ </t>
    </r>
    <r>
      <rPr>
        <sz val="14"/>
        <color theme="1"/>
        <rFont val="TH SarabunPSK"/>
        <family val="2"/>
      </rPr>
      <t xml:space="preserve"> </t>
    </r>
  </si>
  <si>
    <r>
      <t xml:space="preserve">2  แผนงานระดับกระทรวงสาธารณสุข  </t>
    </r>
    <r>
      <rPr>
        <sz val="14"/>
        <color rgb="FFFF0000"/>
        <rFont val="TH SarabunPSK"/>
        <family val="2"/>
      </rPr>
      <t>11 แผนงานการพัฒนาระบบธรรมาภิบาลและองค์กรคุณภาพ</t>
    </r>
  </si>
  <si>
    <r>
      <t>5.เป้าประสงค์องค์การสสจ.ชลบุรี.</t>
    </r>
    <r>
      <rPr>
        <sz val="14"/>
        <color rgb="FFFF0000"/>
        <rFont val="TH SarabunPSK"/>
        <family val="2"/>
      </rPr>
      <t>.6.จังหวัดชลบุรีมีระบบบริหารจัดการที่ทันสมัย เอื้อต่อการสนับสนุนระบบบริการสุขภาพ และมีธรรมาภิบาล</t>
    </r>
    <r>
      <rPr>
        <sz val="14"/>
        <rFont val="TH SarabunPSK"/>
        <family val="2"/>
      </rPr>
      <t xml:space="preserve"> </t>
    </r>
  </si>
  <si>
    <r>
      <t xml:space="preserve">3. โครงการหลักของกระทรวงสาธารณสุข </t>
    </r>
    <r>
      <rPr>
        <sz val="14"/>
        <color rgb="FFFF0000"/>
        <rFont val="TH SarabunPSK"/>
        <family val="2"/>
      </rPr>
      <t>โครงการสนับสนุนการจัดบริการ(ค่าสาธารณูปโภค)ของสำนักงานสาธารณสุขจังหวัดชลบุรี ปีงบประมาณ 2564</t>
    </r>
  </si>
  <si>
    <r>
      <t>6.กลยุทธ์องค์การสสจ.ชลบุรี..1</t>
    </r>
    <r>
      <rPr>
        <sz val="14"/>
        <color rgb="FFFF0000"/>
        <rFont val="TH SarabunPSK"/>
        <family val="2"/>
      </rPr>
      <t>0.การบริหารจัดการด้านการเงินการคลังสุขภาพ</t>
    </r>
  </si>
  <si>
    <r>
      <t>4.ประเด็นยุทธศาสตร์องค์การสสจ.ชลบุรี.</t>
    </r>
    <r>
      <rPr>
        <sz val="14"/>
        <color rgb="FFFF0000"/>
        <rFont val="TH SarabunPSK"/>
        <family val="2"/>
      </rPr>
      <t xml:space="preserve"> 4. การบริหารจัดการเพื่อสนับสนุนระบบบริการสุขภาพที่มีประสิทธิภาพ </t>
    </r>
    <r>
      <rPr>
        <sz val="14"/>
        <color theme="1"/>
        <rFont val="TH SarabunPSK"/>
        <family val="2"/>
      </rPr>
      <t xml:space="preserve"> </t>
    </r>
  </si>
  <si>
    <r>
      <t xml:space="preserve">3. โครงการหลักของกระทรวงสาธารณสุข : </t>
    </r>
    <r>
      <rPr>
        <sz val="14"/>
        <color rgb="FFFF0000"/>
        <rFont val="TH SarabunPSK"/>
        <family val="2"/>
      </rPr>
      <t>โครงการสนับสนุนการจัดสวัสดิการในหน่วยงาน ประจำปีงบประมาณ 2564</t>
    </r>
  </si>
  <si>
    <r>
      <t xml:space="preserve">3. โครงการหลักของกระทรวงสาธารณสุข </t>
    </r>
    <r>
      <rPr>
        <sz val="14"/>
        <color rgb="FFFF0000"/>
        <rFont val="TH SarabunPSK"/>
        <family val="2"/>
      </rPr>
      <t>จัดประชุมราชการเพื่อชี้แจงหลักเกณฑ์การดำเนินงานด้านบริหารงานพัสดุ และ การเงิน การคลัง</t>
    </r>
  </si>
  <si>
    <t>101-01-01-006</t>
  </si>
  <si>
    <t>101-01-01-007</t>
  </si>
  <si>
    <t>101-01-01-008</t>
  </si>
  <si>
    <t>201-01-01-002</t>
  </si>
  <si>
    <t>201-01-01-001</t>
  </si>
  <si>
    <t>โครงการสนับสนุนการจัดบริการ(ค่าสาธารณูปโภค) 
ของสำนักงานสาธารณสุขจังหวัดชลบุรี  ประจำปีงบประมาณ 2568</t>
  </si>
  <si>
    <t>โครงการสนับสนุนการจัดสวัสดิการในหน่วยงาน ประจำปีงบประมาณ 2568</t>
  </si>
  <si>
    <t>โครงการประเมินคุณธรรมและความโปรงใสของหน่วยงานสังกัดสำนักงานสาธารณสุขจังหวัดชลบุรี ประจำปีงบประมาณ 2568</t>
  </si>
  <si>
    <t>101-01-01-003</t>
  </si>
  <si>
    <t>โครงการจัดวางระบบควบคุมภายในและกระบวนการตรวจสอบภายใน ของสำนักงานสาธารณสุขจังหวัดชลบุรี ประจำปีงบประมาณ 2568</t>
  </si>
  <si>
    <t>จังหวัดชลบุรี ปีงบประมาณ 2568</t>
  </si>
  <si>
    <r>
      <t xml:space="preserve">1. ยุทธศาสตร์กระทรวงสาธารณสุข (4E) </t>
    </r>
    <r>
      <rPr>
        <sz val="16"/>
        <color rgb="FFFF0000"/>
        <rFont val="TH SarabunPSK"/>
        <family val="2"/>
      </rPr>
      <t>การบริหารเป็นเลิศด้วยธรรมภิบาล</t>
    </r>
  </si>
  <si>
    <r>
      <t>4.ประเด็นยุทธศาสตร์องค์การสสจ.ชลบุรี.</t>
    </r>
    <r>
      <rPr>
        <sz val="16"/>
        <color rgb="FFFF0000"/>
        <rFont val="TH SarabunPSK"/>
        <family val="2"/>
      </rPr>
      <t xml:space="preserve"> 4. การบริหารจัดการเพื่อสนับสนุนระบบบริการสุขภาพที่มีประสิทธิภาพ </t>
    </r>
    <r>
      <rPr>
        <sz val="16"/>
        <color theme="1"/>
        <rFont val="TH SarabunPSK"/>
        <family val="2"/>
      </rPr>
      <t xml:space="preserve"> </t>
    </r>
  </si>
  <si>
    <r>
      <t xml:space="preserve">2  แผนงานระดับกระทรวงสาธารณสุข  </t>
    </r>
    <r>
      <rPr>
        <sz val="16"/>
        <color rgb="FFFF0000"/>
        <rFont val="TH SarabunPSK"/>
        <family val="2"/>
      </rPr>
      <t>11 แผนงานการพัฒนาระบบธรรมาภิบาลและองค์กรคุณภาพ</t>
    </r>
  </si>
  <si>
    <r>
      <t>5.เป้าประสงค์องค์การสสจ.ชลบุรี.</t>
    </r>
    <r>
      <rPr>
        <sz val="16"/>
        <color rgb="FFFF0000"/>
        <rFont val="TH SarabunPSK"/>
        <family val="2"/>
      </rPr>
      <t>.6.จังหวัดชลบุรีมีระบบบริหารจัดการที่ทันสมัย เอื้อต่อการสนับสนุนระบบบริการสุขภาพ และมีธรรมาภิบาล</t>
    </r>
    <r>
      <rPr>
        <sz val="16"/>
        <rFont val="TH SarabunPSK"/>
        <family val="2"/>
      </rPr>
      <t xml:space="preserve"> </t>
    </r>
  </si>
  <si>
    <r>
      <t>6.กลยุทธ์องค์การสสจ.ชลบุรี..1</t>
    </r>
    <r>
      <rPr>
        <sz val="16"/>
        <color rgb="FFFF0000"/>
        <rFont val="TH SarabunPSK"/>
        <family val="2"/>
      </rPr>
      <t>0.การบริหารจัดการด้านการเงินการคลังสุขภาพ</t>
    </r>
  </si>
  <si>
    <t>101-01-01-009</t>
  </si>
  <si>
    <r>
      <t>4.ประเด็นยุทธศาสตร์องค์การสสจ.ชลบุรี.</t>
    </r>
    <r>
      <rPr>
        <sz val="16"/>
        <color rgb="FFFF0000"/>
        <rFont val="TH SarabunPSK"/>
        <family val="2"/>
      </rPr>
      <t xml:space="preserve"> 4 การบริหารจัดการเพื่อสนับสนุนระบบบริการสุขภาพที่มีประสิทธิภาพ </t>
    </r>
    <r>
      <rPr>
        <sz val="16"/>
        <color theme="1"/>
        <rFont val="TH SarabunPSK"/>
        <family val="2"/>
      </rPr>
      <t xml:space="preserve"> </t>
    </r>
  </si>
  <si>
    <r>
      <t xml:space="preserve">3. โครงการหลักของกระทรวงสาธารณสุข </t>
    </r>
    <r>
      <rPr>
        <sz val="16"/>
        <color rgb="FFFF0000"/>
        <rFont val="TH SarabunPSK"/>
        <family val="2"/>
      </rPr>
      <t xml:space="preserve"> สนับสนุนการปฏิบัติงานนอกเวลาราชการ ปีงบประมาณ 2564</t>
    </r>
  </si>
  <si>
    <t>สนับสนุนการปฏิบัติงานนอกเวลาราชการ ปีงบประมาณ 2568</t>
  </si>
  <si>
    <t>101-01-01-010</t>
  </si>
  <si>
    <r>
      <t xml:space="preserve">3. โครงการหลักของกระทรวงสาธารณสุข  </t>
    </r>
    <r>
      <rPr>
        <sz val="16"/>
        <color rgb="FFFF0000"/>
        <rFont val="TH SarabunPSK"/>
        <family val="2"/>
      </rPr>
      <t>สนับสนุนการจัดบริการ(ค่าวัสดุใช้สอย)ของสำนักงานสาธารณสุขจังหวัดชลบุรีปีงบประมาณ 2564</t>
    </r>
  </si>
  <si>
    <r>
      <t>6.กลยุทธ์องค์การสสจ.ชลบุรี..</t>
    </r>
    <r>
      <rPr>
        <sz val="16"/>
        <color rgb="FFFF0000"/>
        <rFont val="TH SarabunPSK"/>
        <family val="2"/>
      </rPr>
      <t>10.การบริหารจัดการด้านการเงินการคลังสุขภาพ</t>
    </r>
  </si>
  <si>
    <t>108-01-01-004</t>
  </si>
  <si>
    <t>นอกเวลาราชการ ปีงบประมาณ 2568</t>
  </si>
  <si>
    <t xml:space="preserve">5.เป้าประสงค์องค์การสสจ.ชลบุรี : 23. พัฒนาสู่องค์กรสมรรถนะสูง MOPH-4T และบุคลากร
มีคุณภาพชีวิตที่ดีขึ้น </t>
  </si>
  <si>
    <t>โครงการปรับปรุงพื้นหินขัด อาคารชลนุสรณ์ 100 ปี สาธารณสุขจังหวัดชลบุรี</t>
  </si>
  <si>
    <t>108-01-01-012</t>
  </si>
  <si>
    <t>(ขนาดปริมาตรกระบอกสูบไม่ต่ำกว่า 2,400 ซีซี)</t>
  </si>
  <si>
    <t xml:space="preserve">โครงการเช่ารถโดยสาร 12 ที่นั่ง (ดีเซล) </t>
  </si>
  <si>
    <t>เพื่อใช้ในงานราชการของสำนักงาน</t>
  </si>
  <si>
    <t>โครงการเช่ารถโดยสาร 12 ที่นั่ง (ดีเซล) (ขนาดปริมาตรกระบอกสูบไม่ต่ำกว่า 2,400 ซีซี) เพื่อใช้ในงานราชการของสำนักงานสาธารณสุขจังหวัดชลบุรี</t>
  </si>
  <si>
    <t>101-01-01-005</t>
  </si>
  <si>
    <t>108-01-01-011</t>
  </si>
  <si>
    <t>โครงการประชุมสัมมนาคุณธรรมจริยธรรม สำนักงานสาธารณสุขจังหวัดชลบุรี ปีงบประมาณ 2568</t>
  </si>
  <si>
    <t>โครงการจ้างเหมา เจ้าหน้าที่รักษาความปลอดภัย ในหน่วยงานสำนักงานสาธารณสุขจังหวัดชลบุรี</t>
  </si>
  <si>
    <t>108-01-01-013</t>
  </si>
  <si>
    <t>โครงการเช่า เช่าเครื่องถ่ายเอกสารดิจิตอล มัลติฟังชั่น(พิมพ์ ถ่ายเอกสาร สแกนเนอร์) สำนักงานสาธารณสุขจังหวัดชลบุรี</t>
  </si>
  <si>
    <t>108-01-01-014</t>
  </si>
  <si>
    <t>สนับสนุนการจัดบริการ (ครุภัณฑ์) ของสำนักงานสาธารณสุขจังหวัดชลบุรี ประจำปีงบประมาณ 2568</t>
  </si>
  <si>
    <r>
      <t xml:space="preserve">2.แผนงานระดับกระทรวงสาธารณสุข  : </t>
    </r>
    <r>
      <rPr>
        <sz val="11"/>
        <rFont val="Angsana New"/>
        <family val="1"/>
        <charset val="222"/>
      </rPr>
      <t>แผนงานการพัฒนาระบบธรรมาภิบาลและองค์กรคุณภาพ</t>
    </r>
  </si>
  <si>
    <r>
      <t xml:space="preserve">5.เป้าประสงค์องค์การสสจ.ชลบุรี : </t>
    </r>
    <r>
      <rPr>
        <sz val="12"/>
        <rFont val="Angsana New"/>
        <family val="1"/>
        <charset val="222"/>
      </rPr>
      <t xml:space="preserve">6 จว.ชลบุรีมีระบบบริหารจัดการที่ทันสมัย เอื้อต่อการสนับสนุนระบบบริการสุขภาพ และมีธรรมาภิบาล </t>
    </r>
  </si>
  <si>
    <t xml:space="preserve"> และข้อมูลสารสนเทศด้านสุขภาพ</t>
  </si>
  <si>
    <t>108-01-01-015</t>
  </si>
  <si>
    <t>โครงการสนับสนุนการจัดบริการ (ค่าวัสดุใช้สอย)</t>
  </si>
  <si>
    <t>อรอุมา</t>
  </si>
  <si>
    <t>และซ่อมบำรุงอาคารสถานที่ ของสำนักงาน</t>
  </si>
  <si>
    <t>1. สำรวจข้อมูลการใช้วัสดุ</t>
  </si>
  <si>
    <t>สาธารณสุขจังหวัดชลบุรี ปีงบประมาณ 2568</t>
  </si>
  <si>
    <t>อุปกรณ์ของหน่วยงาน</t>
  </si>
  <si>
    <t>2. จัดหา ซ่อมแซมบำรุง</t>
  </si>
  <si>
    <t>1.เพื่อให้หน่วยงานมีวัสดุอุปกรณ์ที่เพียงพอต่อ</t>
  </si>
  <si>
    <t>รักษาระบบสาธารณูปโภค</t>
  </si>
  <si>
    <t>การสนับสนุนการจัดบริการสาธารณสุข</t>
  </si>
  <si>
    <t xml:space="preserve">ครุภัณฑ์ ยานพาหนะ </t>
  </si>
  <si>
    <t>2.เพื่ออำนวยความสะดวกต่อการจัดบริการ</t>
  </si>
  <si>
    <t>สิ่งก่อสร้าง</t>
  </si>
  <si>
    <t>สาธารณสุขต่อประชาชน</t>
  </si>
  <si>
    <t>3. สนับสนุนด้านบริหาร</t>
  </si>
  <si>
    <t>3.เพื่อเป็นการสนับสนุนและจัดสวัสดิการให้กับ</t>
  </si>
  <si>
    <t>4. จัดสวัสดิการที่จำเป็น</t>
  </si>
  <si>
    <t>4. เพื่อสนับสนุนด้านการบริหารจัดการใน</t>
  </si>
  <si>
    <t>สำหรับเจ้าหน้าที่ของ</t>
  </si>
  <si>
    <t>5. สรุปผลการดำเนินงาน</t>
  </si>
  <si>
    <t>101-01-01-016</t>
  </si>
  <si>
    <t>เงิน สป</t>
  </si>
  <si>
    <t>ของสำนักงานสาธารณสุขจังหวัดชลบุรี</t>
  </si>
  <si>
    <t>โครงการสนับสนุนการจัดบริการ (ค่าวัสดุใช้สอย)ค่าวัสดุใช้สอย)และซ่อมบำรุงอาคารสถานที่ ของสำนักงานสาธารณสุขจังหวัดชลบุรี ปีงบประมาณ 2568</t>
  </si>
  <si>
    <t>โครงการสนับสนุนการจัดบริการ (ค่าวัสดุใช้สอย)และซ่อมบำรุงอาคารสถานที่ ของสำนักงานสาธารณสุขจังหวัดชลบุรี ปีงบประมาณ 2568 (เงินบำรุง)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</si>
</sst>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[$-D00041E]0.#"/>
    <numFmt numFmtId="166" formatCode="_-* #,##0.0_-;\-* #,##0.0_-;_-* &quot;-&quot;??_-;_-@_-"/>
  </numFmts>
  <fonts count="52">
    <font>
      <sz val="11"/>
      <color theme="1"/>
      <name val="Calibri"/>
      <family val="2"/>
      <charset val="222"/>
      <scheme val="minor"/>
    </font>
    <font>
      <sz val="11"/>
      <color indexed="8"/>
      <name val="Tahoma"/>
      <family val="2"/>
      <charset val="222"/>
    </font>
    <font>
      <b/>
      <sz val="14"/>
      <name val="TH SarabunPSK"/>
      <family val="2"/>
    </font>
    <font>
      <sz val="14"/>
      <name val="Cordia New"/>
      <family val="2"/>
    </font>
    <font>
      <sz val="11"/>
      <color theme="1"/>
      <name val="Calibri"/>
      <family val="2"/>
      <charset val="222"/>
      <scheme val="minor"/>
    </font>
    <font>
      <b/>
      <sz val="13"/>
      <name val="TH SarabunPSK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name val="Calibri"/>
      <family val="2"/>
      <charset val="222"/>
      <scheme val="minor"/>
    </font>
    <font>
      <b/>
      <sz val="13"/>
      <color rgb="FFFF0000"/>
      <name val="TH SarabunPSK"/>
      <family val="2"/>
    </font>
    <font>
      <b/>
      <sz val="14"/>
      <color rgb="FFFF0000"/>
      <name val="TH SarabunPSK"/>
      <family val="2"/>
    </font>
    <font>
      <b/>
      <u/>
      <sz val="14"/>
      <name val="TH SarabunPSK"/>
      <family val="2"/>
    </font>
    <font>
      <b/>
      <sz val="11"/>
      <name val="TH SarabunPSK"/>
      <family val="2"/>
    </font>
    <font>
      <sz val="11"/>
      <color theme="1"/>
      <name val="Calibri"/>
      <family val="2"/>
      <scheme val="minor"/>
    </font>
    <font>
      <sz val="11"/>
      <color indexed="8"/>
      <name val="Tahoma"/>
      <family val="2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4"/>
      <color rgb="FFFF0000"/>
      <name val="TH SarabunPSK"/>
      <family val="2"/>
    </font>
    <font>
      <sz val="14"/>
      <name val="TH SarabunPSK"/>
      <family val="2"/>
    </font>
    <font>
      <sz val="14"/>
      <color indexed="8"/>
      <name val="TH SarabunPSK"/>
      <family val="2"/>
    </font>
    <font>
      <sz val="13"/>
      <name val="TH SarabunPSK"/>
      <family val="2"/>
    </font>
    <font>
      <sz val="12"/>
      <color theme="1"/>
      <name val="TH SarabunPSK"/>
      <family val="2"/>
    </font>
    <font>
      <u/>
      <sz val="13"/>
      <name val="TH SarabunPSK"/>
      <family val="2"/>
    </font>
    <font>
      <sz val="13"/>
      <color theme="1"/>
      <name val="TH SarabunPSK"/>
      <family val="2"/>
    </font>
    <font>
      <sz val="11"/>
      <color theme="1"/>
      <name val="TH SarabunPSK"/>
      <family val="2"/>
    </font>
    <font>
      <b/>
      <sz val="11"/>
      <color theme="1"/>
      <name val="TH SarabunPSK"/>
      <family val="2"/>
    </font>
    <font>
      <b/>
      <sz val="10"/>
      <color theme="1"/>
      <name val="TH SarabunPSK"/>
      <family val="2"/>
    </font>
    <font>
      <sz val="12"/>
      <name val="TH SarabunPSK"/>
      <family val="2"/>
    </font>
    <font>
      <sz val="12"/>
      <color rgb="FFFF0000"/>
      <name val="TH SarabunPSK"/>
      <family val="2"/>
    </font>
    <font>
      <u/>
      <sz val="14"/>
      <name val="TH SarabunPSK"/>
      <family val="2"/>
    </font>
    <font>
      <sz val="8"/>
      <name val="Calibri"/>
      <family val="2"/>
      <charset val="222"/>
      <scheme val="minor"/>
    </font>
    <font>
      <sz val="16"/>
      <name val="TH SarabunPSK"/>
      <family val="2"/>
    </font>
    <font>
      <b/>
      <sz val="16"/>
      <name val="TH SarabunPSK"/>
      <family val="2"/>
    </font>
    <font>
      <sz val="16"/>
      <color rgb="FFFF0000"/>
      <name val="TH SarabunPSK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6"/>
      <color indexed="8"/>
      <name val="TH SarabunPSK"/>
      <family val="2"/>
    </font>
    <font>
      <b/>
      <sz val="16"/>
      <color rgb="FFFF0000"/>
      <name val="TH SarabunPSK"/>
      <family val="2"/>
    </font>
    <font>
      <u/>
      <sz val="16"/>
      <name val="TH SarabunPSK"/>
      <family val="2"/>
    </font>
    <font>
      <b/>
      <u/>
      <sz val="16"/>
      <name val="TH SarabunPSK"/>
      <family val="2"/>
    </font>
    <font>
      <sz val="11"/>
      <name val="Calibri"/>
      <family val="2"/>
      <scheme val="minor"/>
    </font>
    <font>
      <sz val="14"/>
      <color theme="1"/>
      <name val="Angsana New"/>
      <family val="1"/>
      <charset val="222"/>
    </font>
    <font>
      <sz val="14"/>
      <name val="Angsana New"/>
      <family val="1"/>
      <charset val="222"/>
    </font>
    <font>
      <sz val="11"/>
      <name val="Angsana New"/>
      <family val="1"/>
      <charset val="222"/>
    </font>
    <font>
      <sz val="12"/>
      <name val="Angsana New"/>
      <family val="1"/>
      <charset val="222"/>
    </font>
    <font>
      <sz val="14"/>
      <color indexed="8"/>
      <name val="Angsana New"/>
      <family val="1"/>
      <charset val="222"/>
    </font>
    <font>
      <sz val="14"/>
      <name val="Angsana New"/>
      <family val="1"/>
    </font>
    <font>
      <sz val="12"/>
      <color theme="1"/>
      <name val="Angsana New"/>
      <family val="1"/>
      <charset val="222"/>
    </font>
    <font>
      <u/>
      <sz val="14"/>
      <name val="Angsana New"/>
      <family val="1"/>
      <charset val="222"/>
    </font>
    <font>
      <sz val="10"/>
      <color theme="1"/>
      <name val="Angsana New"/>
      <family val="1"/>
      <charset val="222"/>
    </font>
    <font>
      <sz val="11"/>
      <color theme="1"/>
      <name val="Angsana New"/>
      <family val="1"/>
      <charset val="222"/>
    </font>
    <font>
      <sz val="9"/>
      <color theme="1"/>
      <name val="Angsana New"/>
      <family val="1"/>
      <charset val="22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3" fillId="0" borderId="0"/>
    <xf numFmtId="43" fontId="4" fillId="0" borderId="0" applyFont="0" applyFill="0" applyBorder="0" applyAlignment="0" applyProtection="0"/>
    <xf numFmtId="0" fontId="3" fillId="0" borderId="0"/>
    <xf numFmtId="43" fontId="13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347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164" fontId="2" fillId="0" borderId="4" xfId="3" applyNumberFormat="1" applyFont="1" applyFill="1" applyBorder="1" applyAlignment="1">
      <alignment horizontal="center"/>
    </xf>
    <xf numFmtId="0" fontId="2" fillId="0" borderId="0" xfId="0" applyFont="1"/>
    <xf numFmtId="0" fontId="8" fillId="0" borderId="0" xfId="0" applyFont="1"/>
    <xf numFmtId="0" fontId="2" fillId="0" borderId="1" xfId="0" applyFont="1" applyBorder="1" applyAlignment="1">
      <alignment horizontal="center" vertical="center"/>
    </xf>
    <xf numFmtId="164" fontId="2" fillId="0" borderId="1" xfId="3" applyNumberFormat="1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164" fontId="2" fillId="0" borderId="5" xfId="3" applyNumberFormat="1" applyFont="1" applyFill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164" fontId="2" fillId="0" borderId="6" xfId="3" applyNumberFormat="1" applyFont="1" applyFill="1" applyBorder="1" applyAlignment="1">
      <alignment horizontal="center"/>
    </xf>
    <xf numFmtId="164" fontId="2" fillId="0" borderId="6" xfId="3" quotePrefix="1" applyNumberFormat="1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right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right"/>
    </xf>
    <xf numFmtId="3" fontId="9" fillId="0" borderId="4" xfId="0" applyNumberFormat="1" applyFont="1" applyBorder="1" applyAlignment="1">
      <alignment horizontal="center" vertical="top" wrapText="1"/>
    </xf>
    <xf numFmtId="164" fontId="2" fillId="0" borderId="4" xfId="3" applyNumberFormat="1" applyFont="1" applyFill="1" applyBorder="1" applyAlignment="1">
      <alignment horizontal="right" vertical="top"/>
    </xf>
    <xf numFmtId="164" fontId="2" fillId="0" borderId="4" xfId="3" applyNumberFormat="1" applyFont="1" applyFill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8" fillId="0" borderId="0" xfId="0" applyFont="1" applyAlignment="1">
      <alignment horizontal="center" vertical="center"/>
    </xf>
    <xf numFmtId="0" fontId="11" fillId="0" borderId="0" xfId="0" applyFont="1"/>
    <xf numFmtId="164" fontId="5" fillId="0" borderId="0" xfId="0" applyNumberFormat="1" applyFont="1"/>
    <xf numFmtId="0" fontId="5" fillId="0" borderId="0" xfId="0" applyFont="1"/>
    <xf numFmtId="164" fontId="12" fillId="0" borderId="0" xfId="0" applyNumberFormat="1" applyFont="1"/>
    <xf numFmtId="0" fontId="2" fillId="0" borderId="0" xfId="0" applyFont="1" applyAlignment="1">
      <alignment horizontal="center" vertical="center"/>
    </xf>
    <xf numFmtId="164" fontId="2" fillId="0" borderId="0" xfId="0" applyNumberFormat="1" applyFont="1"/>
    <xf numFmtId="164" fontId="8" fillId="0" borderId="0" xfId="0" applyNumberFormat="1" applyFont="1"/>
    <xf numFmtId="164" fontId="10" fillId="0" borderId="4" xfId="3" applyNumberFormat="1" applyFont="1" applyFill="1" applyBorder="1" applyAlignment="1">
      <alignment horizontal="center" vertical="top"/>
    </xf>
    <xf numFmtId="0" fontId="16" fillId="0" borderId="0" xfId="0" applyFont="1"/>
    <xf numFmtId="0" fontId="16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164" fontId="18" fillId="0" borderId="0" xfId="1" applyNumberFormat="1" applyFont="1"/>
    <xf numFmtId="0" fontId="18" fillId="0" borderId="0" xfId="0" applyFont="1"/>
    <xf numFmtId="164" fontId="18" fillId="0" borderId="0" xfId="1" quotePrefix="1" applyNumberFormat="1" applyFont="1"/>
    <xf numFmtId="0" fontId="18" fillId="0" borderId="0" xfId="0" applyFont="1" applyAlignment="1">
      <alignment vertical="center"/>
    </xf>
    <xf numFmtId="0" fontId="19" fillId="0" borderId="0" xfId="0" applyFont="1"/>
    <xf numFmtId="0" fontId="20" fillId="0" borderId="0" xfId="0" applyFont="1"/>
    <xf numFmtId="164" fontId="18" fillId="0" borderId="0" xfId="1" applyNumberFormat="1" applyFont="1" applyBorder="1" applyAlignment="1">
      <alignment horizontal="left"/>
    </xf>
    <xf numFmtId="0" fontId="16" fillId="0" borderId="0" xfId="0" applyFont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/>
    </xf>
    <xf numFmtId="0" fontId="20" fillId="0" borderId="4" xfId="0" applyFont="1" applyBorder="1" applyAlignment="1">
      <alignment vertical="top"/>
    </xf>
    <xf numFmtId="0" fontId="22" fillId="0" borderId="4" xfId="0" applyFont="1" applyBorder="1" applyAlignment="1">
      <alignment vertical="top"/>
    </xf>
    <xf numFmtId="0" fontId="23" fillId="0" borderId="2" xfId="0" applyFont="1" applyBorder="1" applyAlignment="1">
      <alignment vertical="top"/>
    </xf>
    <xf numFmtId="3" fontId="23" fillId="3" borderId="8" xfId="0" applyNumberFormat="1" applyFont="1" applyFill="1" applyBorder="1" applyAlignment="1">
      <alignment horizontal="left"/>
    </xf>
    <xf numFmtId="3" fontId="24" fillId="3" borderId="4" xfId="0" applyNumberFormat="1" applyFont="1" applyFill="1" applyBorder="1"/>
    <xf numFmtId="0" fontId="16" fillId="3" borderId="4" xfId="0" applyFont="1" applyFill="1" applyBorder="1"/>
    <xf numFmtId="0" fontId="16" fillId="0" borderId="4" xfId="0" applyFont="1" applyBorder="1"/>
    <xf numFmtId="0" fontId="20" fillId="0" borderId="4" xfId="0" applyFont="1" applyBorder="1"/>
    <xf numFmtId="0" fontId="23" fillId="3" borderId="8" xfId="0" applyFont="1" applyFill="1" applyBorder="1" applyAlignment="1">
      <alignment horizontal="left"/>
    </xf>
    <xf numFmtId="3" fontId="25" fillId="3" borderId="4" xfId="0" applyNumberFormat="1" applyFont="1" applyFill="1" applyBorder="1"/>
    <xf numFmtId="164" fontId="26" fillId="3" borderId="3" xfId="3" applyNumberFormat="1" applyFont="1" applyFill="1" applyBorder="1"/>
    <xf numFmtId="0" fontId="16" fillId="0" borderId="3" xfId="0" applyFont="1" applyBorder="1"/>
    <xf numFmtId="0" fontId="18" fillId="0" borderId="4" xfId="0" applyFont="1" applyBorder="1"/>
    <xf numFmtId="0" fontId="23" fillId="0" borderId="4" xfId="0" applyFont="1" applyBorder="1" applyAlignment="1">
      <alignment vertical="top"/>
    </xf>
    <xf numFmtId="0" fontId="23" fillId="0" borderId="6" xfId="0" applyFont="1" applyBorder="1" applyAlignment="1">
      <alignment horizontal="left"/>
    </xf>
    <xf numFmtId="0" fontId="16" fillId="0" borderId="6" xfId="0" applyFont="1" applyBorder="1"/>
    <xf numFmtId="0" fontId="20" fillId="0" borderId="4" xfId="0" applyFont="1" applyBorder="1" applyAlignment="1">
      <alignment horizontal="left" vertical="top"/>
    </xf>
    <xf numFmtId="0" fontId="23" fillId="0" borderId="4" xfId="0" applyFont="1" applyBorder="1"/>
    <xf numFmtId="0" fontId="18" fillId="0" borderId="4" xfId="0" applyFont="1" applyBorder="1" applyAlignment="1">
      <alignment horizontal="left"/>
    </xf>
    <xf numFmtId="0" fontId="16" fillId="0" borderId="0" xfId="0" applyFont="1" applyAlignment="1">
      <alignment horizontal="center"/>
    </xf>
    <xf numFmtId="0" fontId="17" fillId="0" borderId="0" xfId="0" applyFont="1"/>
    <xf numFmtId="0" fontId="28" fillId="0" borderId="0" xfId="0" applyFont="1"/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5" fillId="0" borderId="4" xfId="0" applyFont="1" applyBorder="1" applyAlignment="1">
      <alignment vertical="top"/>
    </xf>
    <xf numFmtId="0" fontId="18" fillId="0" borderId="4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27" fillId="0" borderId="2" xfId="0" applyFont="1" applyBorder="1" applyAlignment="1">
      <alignment vertical="top"/>
    </xf>
    <xf numFmtId="3" fontId="23" fillId="3" borderId="4" xfId="0" applyNumberFormat="1" applyFont="1" applyFill="1" applyBorder="1" applyAlignment="1">
      <alignment horizontal="left"/>
    </xf>
    <xf numFmtId="0" fontId="22" fillId="2" borderId="4" xfId="0" applyFont="1" applyFill="1" applyBorder="1" applyAlignment="1">
      <alignment vertical="top"/>
    </xf>
    <xf numFmtId="0" fontId="20" fillId="0" borderId="2" xfId="0" applyFont="1" applyBorder="1"/>
    <xf numFmtId="0" fontId="21" fillId="3" borderId="4" xfId="0" applyFont="1" applyFill="1" applyBorder="1" applyAlignment="1">
      <alignment horizontal="left"/>
    </xf>
    <xf numFmtId="3" fontId="21" fillId="3" borderId="4" xfId="0" applyNumberFormat="1" applyFont="1" applyFill="1" applyBorder="1"/>
    <xf numFmtId="164" fontId="21" fillId="3" borderId="4" xfId="3" applyNumberFormat="1" applyFont="1" applyFill="1" applyBorder="1"/>
    <xf numFmtId="164" fontId="16" fillId="0" borderId="0" xfId="0" applyNumberFormat="1" applyFont="1"/>
    <xf numFmtId="0" fontId="20" fillId="0" borderId="11" xfId="0" applyFont="1" applyBorder="1"/>
    <xf numFmtId="0" fontId="27" fillId="0" borderId="4" xfId="0" applyFont="1" applyBorder="1" applyAlignment="1">
      <alignment vertical="top"/>
    </xf>
    <xf numFmtId="0" fontId="27" fillId="0" borderId="4" xfId="0" applyFont="1" applyBorder="1" applyAlignment="1">
      <alignment horizontal="center" vertical="top"/>
    </xf>
    <xf numFmtId="43" fontId="16" fillId="0" borderId="0" xfId="3" applyFont="1"/>
    <xf numFmtId="0" fontId="16" fillId="0" borderId="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18" fillId="0" borderId="4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16" fillId="0" borderId="2" xfId="0" applyFont="1" applyBorder="1" applyAlignment="1">
      <alignment vertical="center"/>
    </xf>
    <xf numFmtId="3" fontId="16" fillId="0" borderId="8" xfId="0" applyNumberFormat="1" applyFont="1" applyBorder="1" applyAlignment="1">
      <alignment horizontal="center" vertical="center"/>
    </xf>
    <xf numFmtId="3" fontId="16" fillId="0" borderId="9" xfId="0" applyNumberFormat="1" applyFont="1" applyBorder="1" applyAlignment="1">
      <alignment horizontal="center" vertical="center"/>
    </xf>
    <xf numFmtId="164" fontId="16" fillId="3" borderId="9" xfId="3" applyNumberFormat="1" applyFont="1" applyFill="1" applyBorder="1"/>
    <xf numFmtId="164" fontId="16" fillId="0" borderId="0" xfId="0" applyNumberFormat="1" applyFont="1" applyAlignment="1">
      <alignment vertical="center"/>
    </xf>
    <xf numFmtId="0" fontId="11" fillId="2" borderId="4" xfId="0" applyFont="1" applyFill="1" applyBorder="1" applyAlignment="1">
      <alignment vertical="top"/>
    </xf>
    <xf numFmtId="0" fontId="16" fillId="0" borderId="15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4" xfId="0" applyFont="1" applyBorder="1" applyAlignment="1">
      <alignment vertical="center"/>
    </xf>
    <xf numFmtId="0" fontId="16" fillId="0" borderId="13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6" fillId="0" borderId="6" xfId="0" applyFont="1" applyBorder="1" applyAlignment="1">
      <alignment horizontal="center" vertical="center"/>
    </xf>
    <xf numFmtId="0" fontId="16" fillId="0" borderId="6" xfId="0" applyFont="1" applyBorder="1" applyAlignment="1">
      <alignment horizontal="left" vertical="center"/>
    </xf>
    <xf numFmtId="0" fontId="16" fillId="0" borderId="6" xfId="0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top"/>
    </xf>
    <xf numFmtId="0" fontId="18" fillId="0" borderId="4" xfId="0" applyFont="1" applyBorder="1" applyAlignment="1">
      <alignment horizontal="left" wrapText="1"/>
    </xf>
    <xf numFmtId="0" fontId="16" fillId="0" borderId="4" xfId="0" applyFont="1" applyBorder="1" applyAlignment="1">
      <alignment horizontal="center" vertical="top"/>
    </xf>
    <xf numFmtId="0" fontId="16" fillId="0" borderId="4" xfId="0" applyFont="1" applyBorder="1" applyAlignment="1">
      <alignment vertical="top"/>
    </xf>
    <xf numFmtId="0" fontId="18" fillId="0" borderId="4" xfId="0" applyFont="1" applyBorder="1" applyAlignment="1">
      <alignment horizontal="center" vertical="top"/>
    </xf>
    <xf numFmtId="0" fontId="16" fillId="3" borderId="9" xfId="0" applyFont="1" applyFill="1" applyBorder="1"/>
    <xf numFmtId="0" fontId="16" fillId="3" borderId="10" xfId="0" applyFont="1" applyFill="1" applyBorder="1"/>
    <xf numFmtId="0" fontId="16" fillId="0" borderId="2" xfId="0" applyFont="1" applyBorder="1" applyAlignment="1">
      <alignment vertical="top"/>
    </xf>
    <xf numFmtId="3" fontId="16" fillId="3" borderId="8" xfId="0" applyNumberFormat="1" applyFont="1" applyFill="1" applyBorder="1" applyAlignment="1">
      <alignment horizontal="left"/>
    </xf>
    <xf numFmtId="3" fontId="16" fillId="3" borderId="9" xfId="0" applyNumberFormat="1" applyFont="1" applyFill="1" applyBorder="1" applyAlignment="1">
      <alignment horizontal="center"/>
    </xf>
    <xf numFmtId="41" fontId="16" fillId="3" borderId="9" xfId="3" applyNumberFormat="1" applyFont="1" applyFill="1" applyBorder="1"/>
    <xf numFmtId="0" fontId="29" fillId="0" borderId="4" xfId="0" applyFont="1" applyBorder="1" applyAlignment="1">
      <alignment vertical="top"/>
    </xf>
    <xf numFmtId="0" fontId="16" fillId="3" borderId="8" xfId="0" applyFont="1" applyFill="1" applyBorder="1" applyAlignment="1">
      <alignment horizontal="left"/>
    </xf>
    <xf numFmtId="0" fontId="16" fillId="3" borderId="9" xfId="0" applyFont="1" applyFill="1" applyBorder="1" applyAlignment="1">
      <alignment horizontal="left"/>
    </xf>
    <xf numFmtId="0" fontId="16" fillId="0" borderId="6" xfId="0" applyFont="1" applyBorder="1" applyAlignment="1">
      <alignment horizontal="left"/>
    </xf>
    <xf numFmtId="0" fontId="18" fillId="0" borderId="3" xfId="0" applyFont="1" applyBorder="1" applyAlignment="1">
      <alignment vertical="top"/>
    </xf>
    <xf numFmtId="0" fontId="31" fillId="0" borderId="4" xfId="0" applyFont="1" applyBorder="1" applyAlignment="1">
      <alignment horizontal="center" vertical="center"/>
    </xf>
    <xf numFmtId="0" fontId="31" fillId="0" borderId="0" xfId="0" applyFont="1" applyAlignment="1">
      <alignment vertical="center"/>
    </xf>
    <xf numFmtId="0" fontId="31" fillId="0" borderId="0" xfId="0" applyFont="1" applyAlignment="1">
      <alignment horizontal="left" vertical="center"/>
    </xf>
    <xf numFmtId="164" fontId="31" fillId="0" borderId="0" xfId="1" applyNumberFormat="1" applyFont="1"/>
    <xf numFmtId="0" fontId="31" fillId="0" borderId="0" xfId="0" applyFont="1"/>
    <xf numFmtId="0" fontId="31" fillId="0" borderId="0" xfId="0" applyFont="1" applyAlignment="1">
      <alignment horizontal="center"/>
    </xf>
    <xf numFmtId="164" fontId="31" fillId="0" borderId="0" xfId="1" applyNumberFormat="1" applyFont="1" applyBorder="1" applyAlignment="1">
      <alignment horizontal="left"/>
    </xf>
    <xf numFmtId="0" fontId="31" fillId="0" borderId="1" xfId="0" applyFont="1" applyBorder="1" applyAlignment="1">
      <alignment horizontal="center" vertical="center" wrapText="1"/>
    </xf>
    <xf numFmtId="0" fontId="31" fillId="0" borderId="16" xfId="0" applyFont="1" applyBorder="1" applyAlignment="1">
      <alignment horizontal="center" vertical="center" wrapText="1"/>
    </xf>
    <xf numFmtId="0" fontId="31" fillId="0" borderId="4" xfId="0" applyFont="1" applyBorder="1" applyAlignment="1">
      <alignment vertical="top"/>
    </xf>
    <xf numFmtId="0" fontId="32" fillId="2" borderId="4" xfId="0" applyFont="1" applyFill="1" applyBorder="1" applyAlignment="1">
      <alignment vertical="top"/>
    </xf>
    <xf numFmtId="0" fontId="31" fillId="0" borderId="2" xfId="0" applyFont="1" applyBorder="1" applyAlignment="1">
      <alignment vertical="center"/>
    </xf>
    <xf numFmtId="3" fontId="31" fillId="0" borderId="8" xfId="0" applyNumberFormat="1" applyFont="1" applyBorder="1" applyAlignment="1">
      <alignment horizontal="center" vertical="center"/>
    </xf>
    <xf numFmtId="3" fontId="31" fillId="0" borderId="9" xfId="0" applyNumberFormat="1" applyFont="1" applyBorder="1" applyAlignment="1">
      <alignment horizontal="center" vertical="center"/>
    </xf>
    <xf numFmtId="164" fontId="31" fillId="0" borderId="9" xfId="3" applyNumberFormat="1" applyFont="1" applyFill="1" applyBorder="1" applyAlignment="1">
      <alignment horizontal="center" vertical="center"/>
    </xf>
    <xf numFmtId="164" fontId="31" fillId="0" borderId="14" xfId="3" applyNumberFormat="1" applyFont="1" applyBorder="1" applyAlignment="1">
      <alignment vertical="center"/>
    </xf>
    <xf numFmtId="164" fontId="31" fillId="0" borderId="9" xfId="3" applyNumberFormat="1" applyFont="1" applyBorder="1" applyAlignment="1">
      <alignment vertical="center"/>
    </xf>
    <xf numFmtId="164" fontId="31" fillId="0" borderId="9" xfId="3" applyNumberFormat="1" applyFont="1" applyFill="1" applyBorder="1" applyAlignment="1">
      <alignment vertical="center"/>
    </xf>
    <xf numFmtId="164" fontId="31" fillId="0" borderId="10" xfId="3" applyNumberFormat="1" applyFont="1" applyFill="1" applyBorder="1" applyAlignment="1">
      <alignment vertical="center"/>
    </xf>
    <xf numFmtId="0" fontId="31" fillId="0" borderId="3" xfId="0" applyFont="1" applyBorder="1" applyAlignment="1">
      <alignment vertical="center"/>
    </xf>
    <xf numFmtId="0" fontId="31" fillId="0" borderId="4" xfId="0" applyFont="1" applyBorder="1" applyAlignment="1">
      <alignment horizontal="left" wrapText="1"/>
    </xf>
    <xf numFmtId="0" fontId="31" fillId="0" borderId="15" xfId="0" applyFont="1" applyBorder="1" applyAlignment="1">
      <alignment horizontal="center" vertical="center"/>
    </xf>
    <xf numFmtId="164" fontId="31" fillId="0" borderId="14" xfId="3" applyNumberFormat="1" applyFont="1" applyBorder="1" applyAlignment="1">
      <alignment horizontal="center" vertical="center"/>
    </xf>
    <xf numFmtId="0" fontId="31" fillId="0" borderId="14" xfId="0" applyFont="1" applyBorder="1" applyAlignment="1">
      <alignment vertical="center"/>
    </xf>
    <xf numFmtId="0" fontId="31" fillId="0" borderId="13" xfId="0" applyFont="1" applyBorder="1" applyAlignment="1">
      <alignment vertical="center"/>
    </xf>
    <xf numFmtId="0" fontId="31" fillId="0" borderId="6" xfId="0" applyFont="1" applyBorder="1" applyAlignment="1">
      <alignment horizontal="center" vertical="center"/>
    </xf>
    <xf numFmtId="0" fontId="31" fillId="0" borderId="6" xfId="0" applyFont="1" applyBorder="1" applyAlignment="1">
      <alignment horizontal="left" vertical="center"/>
    </xf>
    <xf numFmtId="0" fontId="31" fillId="0" borderId="6" xfId="0" applyFont="1" applyBorder="1" applyAlignment="1">
      <alignment vertical="center"/>
    </xf>
    <xf numFmtId="0" fontId="31" fillId="0" borderId="4" xfId="0" applyFont="1" applyBorder="1"/>
    <xf numFmtId="0" fontId="31" fillId="0" borderId="4" xfId="0" applyFont="1" applyBorder="1" applyAlignment="1">
      <alignment horizontal="left" vertical="center"/>
    </xf>
    <xf numFmtId="0" fontId="31" fillId="0" borderId="4" xfId="0" applyFont="1" applyBorder="1" applyAlignment="1">
      <alignment vertical="center"/>
    </xf>
    <xf numFmtId="0" fontId="31" fillId="0" borderId="4" xfId="0" applyFont="1" applyBorder="1" applyAlignment="1">
      <alignment horizontal="left" vertical="top"/>
    </xf>
    <xf numFmtId="0" fontId="31" fillId="0" borderId="4" xfId="0" applyFont="1" applyBorder="1" applyAlignment="1">
      <alignment horizontal="center"/>
    </xf>
    <xf numFmtId="0" fontId="31" fillId="0" borderId="4" xfId="0" applyFont="1" applyBorder="1" applyAlignment="1">
      <alignment horizontal="center" vertical="top"/>
    </xf>
    <xf numFmtId="0" fontId="32" fillId="0" borderId="4" xfId="0" applyFont="1" applyBorder="1" applyAlignment="1">
      <alignment vertical="top"/>
    </xf>
    <xf numFmtId="0" fontId="33" fillId="0" borderId="4" xfId="0" applyFont="1" applyBorder="1" applyAlignment="1">
      <alignment horizontal="center"/>
    </xf>
    <xf numFmtId="0" fontId="33" fillId="0" borderId="4" xfId="0" applyFont="1" applyBorder="1"/>
    <xf numFmtId="0" fontId="35" fillId="0" borderId="0" xfId="0" applyFont="1"/>
    <xf numFmtId="0" fontId="35" fillId="0" borderId="0" xfId="0" applyFont="1" applyAlignment="1">
      <alignment vertical="center"/>
    </xf>
    <xf numFmtId="0" fontId="36" fillId="0" borderId="0" xfId="0" applyFont="1"/>
    <xf numFmtId="0" fontId="35" fillId="0" borderId="0" xfId="0" applyFont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/>
    </xf>
    <xf numFmtId="0" fontId="35" fillId="0" borderId="2" xfId="0" applyFont="1" applyBorder="1" applyAlignment="1">
      <alignment vertical="center"/>
    </xf>
    <xf numFmtId="3" fontId="35" fillId="0" borderId="8" xfId="0" applyNumberFormat="1" applyFont="1" applyBorder="1" applyAlignment="1">
      <alignment horizontal="center" vertical="center"/>
    </xf>
    <xf numFmtId="3" fontId="35" fillId="0" borderId="9" xfId="0" applyNumberFormat="1" applyFont="1" applyBorder="1" applyAlignment="1">
      <alignment horizontal="center" vertical="center"/>
    </xf>
    <xf numFmtId="164" fontId="35" fillId="0" borderId="9" xfId="3" applyNumberFormat="1" applyFont="1" applyFill="1" applyBorder="1" applyAlignment="1">
      <alignment horizontal="center" vertical="center"/>
    </xf>
    <xf numFmtId="164" fontId="35" fillId="0" borderId="9" xfId="3" applyNumberFormat="1" applyFont="1" applyFill="1" applyBorder="1" applyAlignment="1">
      <alignment vertical="center"/>
    </xf>
    <xf numFmtId="164" fontId="35" fillId="0" borderId="10" xfId="3" applyNumberFormat="1" applyFont="1" applyFill="1" applyBorder="1" applyAlignment="1">
      <alignment vertical="center"/>
    </xf>
    <xf numFmtId="0" fontId="35" fillId="0" borderId="3" xfId="0" applyFont="1" applyBorder="1" applyAlignment="1">
      <alignment vertical="center"/>
    </xf>
    <xf numFmtId="0" fontId="35" fillId="0" borderId="15" xfId="0" applyFont="1" applyBorder="1" applyAlignment="1">
      <alignment horizontal="center" vertical="center"/>
    </xf>
    <xf numFmtId="0" fontId="35" fillId="0" borderId="14" xfId="0" applyFont="1" applyBorder="1" applyAlignment="1">
      <alignment horizontal="center" vertical="center"/>
    </xf>
    <xf numFmtId="0" fontId="35" fillId="0" borderId="14" xfId="0" applyFont="1" applyBorder="1" applyAlignment="1">
      <alignment vertical="center"/>
    </xf>
    <xf numFmtId="0" fontId="35" fillId="0" borderId="13" xfId="0" applyFont="1" applyBorder="1" applyAlignment="1">
      <alignment vertical="center"/>
    </xf>
    <xf numFmtId="0" fontId="35" fillId="0" borderId="6" xfId="0" applyFont="1" applyBorder="1" applyAlignment="1">
      <alignment horizontal="center" vertical="center"/>
    </xf>
    <xf numFmtId="0" fontId="35" fillId="0" borderId="6" xfId="0" applyFont="1" applyBorder="1" applyAlignment="1">
      <alignment horizontal="left" vertical="center"/>
    </xf>
    <xf numFmtId="0" fontId="35" fillId="0" borderId="6" xfId="0" applyFont="1" applyBorder="1" applyAlignment="1">
      <alignment vertical="center"/>
    </xf>
    <xf numFmtId="0" fontId="35" fillId="0" borderId="4" xfId="0" applyFont="1" applyBorder="1" applyAlignment="1">
      <alignment horizontal="left" vertical="center"/>
    </xf>
    <xf numFmtId="0" fontId="35" fillId="0" borderId="4" xfId="0" applyFont="1" applyBorder="1" applyAlignment="1">
      <alignment vertical="center"/>
    </xf>
    <xf numFmtId="0" fontId="31" fillId="0" borderId="1" xfId="0" applyFont="1" applyBorder="1" applyAlignment="1">
      <alignment vertical="top" wrapText="1"/>
    </xf>
    <xf numFmtId="0" fontId="31" fillId="0" borderId="1" xfId="0" applyFont="1" applyBorder="1"/>
    <xf numFmtId="0" fontId="35" fillId="0" borderId="4" xfId="0" applyFont="1" applyBorder="1" applyAlignment="1">
      <alignment horizontal="center" vertical="top"/>
    </xf>
    <xf numFmtId="0" fontId="35" fillId="0" borderId="4" xfId="0" applyFont="1" applyBorder="1" applyAlignment="1">
      <alignment vertical="top"/>
    </xf>
    <xf numFmtId="0" fontId="35" fillId="0" borderId="4" xfId="0" applyFont="1" applyBorder="1"/>
    <xf numFmtId="0" fontId="35" fillId="0" borderId="4" xfId="0" applyFont="1" applyBorder="1" applyAlignment="1">
      <alignment horizontal="center"/>
    </xf>
    <xf numFmtId="0" fontId="35" fillId="0" borderId="1" xfId="0" applyFont="1" applyBorder="1" applyAlignment="1">
      <alignment horizontal="center"/>
    </xf>
    <xf numFmtId="0" fontId="35" fillId="0" borderId="1" xfId="0" applyFont="1" applyBorder="1"/>
    <xf numFmtId="0" fontId="31" fillId="0" borderId="1" xfId="0" applyFont="1" applyBorder="1" applyAlignment="1">
      <alignment horizontal="left" wrapText="1"/>
    </xf>
    <xf numFmtId="0" fontId="35" fillId="0" borderId="0" xfId="0" applyFont="1" applyAlignment="1">
      <alignment horizontal="center"/>
    </xf>
    <xf numFmtId="164" fontId="35" fillId="3" borderId="9" xfId="3" applyNumberFormat="1" applyFont="1" applyFill="1" applyBorder="1"/>
    <xf numFmtId="43" fontId="35" fillId="3" borderId="9" xfId="3" applyFont="1" applyFill="1" applyBorder="1"/>
    <xf numFmtId="0" fontId="35" fillId="0" borderId="3" xfId="0" applyFont="1" applyBorder="1"/>
    <xf numFmtId="164" fontId="35" fillId="0" borderId="0" xfId="0" applyNumberFormat="1" applyFont="1" applyAlignment="1">
      <alignment vertical="center"/>
    </xf>
    <xf numFmtId="0" fontId="31" fillId="0" borderId="4" xfId="2" applyFont="1" applyBorder="1" applyAlignment="1">
      <alignment vertical="top" wrapText="1"/>
    </xf>
    <xf numFmtId="164" fontId="31" fillId="0" borderId="0" xfId="1" quotePrefix="1" applyNumberFormat="1" applyFont="1"/>
    <xf numFmtId="0" fontId="35" fillId="0" borderId="2" xfId="0" applyFont="1" applyBorder="1" applyAlignment="1">
      <alignment vertical="top"/>
    </xf>
    <xf numFmtId="3" fontId="35" fillId="3" borderId="8" xfId="0" applyNumberFormat="1" applyFont="1" applyFill="1" applyBorder="1" applyAlignment="1">
      <alignment horizontal="left"/>
    </xf>
    <xf numFmtId="3" fontId="35" fillId="3" borderId="9" xfId="0" applyNumberFormat="1" applyFont="1" applyFill="1" applyBorder="1" applyAlignment="1">
      <alignment horizontal="left"/>
    </xf>
    <xf numFmtId="164" fontId="35" fillId="3" borderId="10" xfId="3" applyNumberFormat="1" applyFont="1" applyFill="1" applyBorder="1"/>
    <xf numFmtId="0" fontId="31" fillId="2" borderId="4" xfId="0" applyFont="1" applyFill="1" applyBorder="1" applyAlignment="1">
      <alignment vertical="top"/>
    </xf>
    <xf numFmtId="0" fontId="35" fillId="3" borderId="8" xfId="0" applyFont="1" applyFill="1" applyBorder="1" applyAlignment="1">
      <alignment horizontal="left"/>
    </xf>
    <xf numFmtId="0" fontId="35" fillId="3" borderId="9" xfId="0" applyFont="1" applyFill="1" applyBorder="1" applyAlignment="1">
      <alignment horizontal="left"/>
    </xf>
    <xf numFmtId="0" fontId="35" fillId="3" borderId="9" xfId="0" applyFont="1" applyFill="1" applyBorder="1"/>
    <xf numFmtId="0" fontId="35" fillId="3" borderId="10" xfId="0" applyFont="1" applyFill="1" applyBorder="1"/>
    <xf numFmtId="0" fontId="35" fillId="0" borderId="6" xfId="0" applyFont="1" applyBorder="1" applyAlignment="1">
      <alignment horizontal="left"/>
    </xf>
    <xf numFmtId="0" fontId="35" fillId="0" borderId="6" xfId="0" applyFont="1" applyBorder="1"/>
    <xf numFmtId="0" fontId="33" fillId="0" borderId="0" xfId="0" applyFont="1"/>
    <xf numFmtId="3" fontId="35" fillId="3" borderId="4" xfId="0" applyNumberFormat="1" applyFont="1" applyFill="1" applyBorder="1" applyAlignment="1">
      <alignment horizontal="left"/>
    </xf>
    <xf numFmtId="0" fontId="35" fillId="3" borderId="4" xfId="0" applyFont="1" applyFill="1" applyBorder="1"/>
    <xf numFmtId="164" fontId="35" fillId="3" borderId="4" xfId="3" applyNumberFormat="1" applyFont="1" applyFill="1" applyBorder="1"/>
    <xf numFmtId="0" fontId="35" fillId="3" borderId="4" xfId="0" applyFont="1" applyFill="1" applyBorder="1" applyAlignment="1">
      <alignment horizontal="left"/>
    </xf>
    <xf numFmtId="0" fontId="35" fillId="3" borderId="12" xfId="0" applyFont="1" applyFill="1" applyBorder="1"/>
    <xf numFmtId="0" fontId="2" fillId="0" borderId="4" xfId="0" applyFont="1" applyBorder="1" applyAlignment="1">
      <alignment horizontal="left" vertical="top" wrapText="1"/>
    </xf>
    <xf numFmtId="164" fontId="2" fillId="0" borderId="4" xfId="3" applyNumberFormat="1" applyFont="1" applyFill="1" applyBorder="1" applyAlignment="1">
      <alignment horizontal="left" vertical="top"/>
    </xf>
    <xf numFmtId="3" fontId="35" fillId="3" borderId="4" xfId="0" applyNumberFormat="1" applyFont="1" applyFill="1" applyBorder="1"/>
    <xf numFmtId="0" fontId="38" fillId="2" borderId="4" xfId="0" applyFont="1" applyFill="1" applyBorder="1" applyAlignment="1">
      <alignment vertical="top"/>
    </xf>
    <xf numFmtId="0" fontId="35" fillId="0" borderId="4" xfId="0" applyFont="1" applyBorder="1" applyAlignment="1">
      <alignment horizontal="left"/>
    </xf>
    <xf numFmtId="0" fontId="31" fillId="0" borderId="1" xfId="0" applyFont="1" applyBorder="1" applyAlignment="1">
      <alignment horizontal="left" vertical="top" wrapText="1"/>
    </xf>
    <xf numFmtId="0" fontId="31" fillId="0" borderId="4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164" fontId="2" fillId="0" borderId="4" xfId="3" applyNumberFormat="1" applyFont="1" applyBorder="1" applyAlignment="1">
      <alignment horizontal="center" vertical="top"/>
    </xf>
    <xf numFmtId="164" fontId="2" fillId="0" borderId="6" xfId="3" applyNumberFormat="1" applyFont="1" applyFill="1" applyBorder="1" applyAlignment="1">
      <alignment horizontal="left" vertical="top"/>
    </xf>
    <xf numFmtId="164" fontId="2" fillId="0" borderId="0" xfId="3" applyNumberFormat="1" applyFont="1" applyFill="1" applyAlignment="1">
      <alignment vertical="top"/>
    </xf>
    <xf numFmtId="0" fontId="2" fillId="0" borderId="6" xfId="0" applyFont="1" applyBorder="1" applyAlignment="1">
      <alignment horizontal="center" vertical="top"/>
    </xf>
    <xf numFmtId="0" fontId="2" fillId="0" borderId="6" xfId="0" applyFont="1" applyBorder="1" applyAlignment="1">
      <alignment horizontal="left" vertical="top" wrapText="1"/>
    </xf>
    <xf numFmtId="0" fontId="2" fillId="2" borderId="6" xfId="0" applyFont="1" applyFill="1" applyBorder="1" applyAlignment="1">
      <alignment horizontal="center" vertical="top"/>
    </xf>
    <xf numFmtId="164" fontId="2" fillId="2" borderId="6" xfId="3" applyNumberFormat="1" applyFont="1" applyFill="1" applyBorder="1" applyAlignment="1">
      <alignment horizontal="left" vertical="top"/>
    </xf>
    <xf numFmtId="0" fontId="35" fillId="0" borderId="2" xfId="0" applyFont="1" applyBorder="1" applyAlignment="1">
      <alignment horizontal="center" vertical="center"/>
    </xf>
    <xf numFmtId="0" fontId="31" fillId="0" borderId="0" xfId="0" applyFont="1" applyAlignment="1">
      <alignment horizontal="left" vertical="center" wrapText="1"/>
    </xf>
    <xf numFmtId="164" fontId="31" fillId="0" borderId="0" xfId="6" applyNumberFormat="1" applyFont="1"/>
    <xf numFmtId="3" fontId="32" fillId="0" borderId="0" xfId="0" applyNumberFormat="1" applyFont="1"/>
    <xf numFmtId="164" fontId="31" fillId="0" borderId="0" xfId="6" applyNumberFormat="1" applyFont="1" applyBorder="1" applyAlignment="1">
      <alignment horizontal="left"/>
    </xf>
    <xf numFmtId="3" fontId="32" fillId="0" borderId="7" xfId="0" applyNumberFormat="1" applyFont="1" applyBorder="1"/>
    <xf numFmtId="0" fontId="39" fillId="3" borderId="4" xfId="0" applyFont="1" applyFill="1" applyBorder="1" applyAlignment="1">
      <alignment vertical="top"/>
    </xf>
    <xf numFmtId="0" fontId="35" fillId="0" borderId="18" xfId="0" applyFont="1" applyBorder="1" applyAlignment="1">
      <alignment horizontal="center" vertical="center"/>
    </xf>
    <xf numFmtId="43" fontId="35" fillId="0" borderId="17" xfId="3" applyFont="1" applyBorder="1" applyAlignment="1">
      <alignment horizontal="center" vertical="center"/>
    </xf>
    <xf numFmtId="164" fontId="35" fillId="0" borderId="17" xfId="5" applyNumberFormat="1" applyFont="1" applyFill="1" applyBorder="1" applyAlignment="1">
      <alignment horizontal="center" vertical="center"/>
    </xf>
    <xf numFmtId="164" fontId="35" fillId="0" borderId="17" xfId="5" applyNumberFormat="1" applyFont="1" applyFill="1" applyBorder="1" applyAlignment="1">
      <alignment vertical="center"/>
    </xf>
    <xf numFmtId="164" fontId="35" fillId="0" borderId="20" xfId="5" applyNumberFormat="1" applyFont="1" applyFill="1" applyBorder="1" applyAlignment="1">
      <alignment vertical="center"/>
    </xf>
    <xf numFmtId="0" fontId="35" fillId="0" borderId="19" xfId="0" applyFont="1" applyBorder="1" applyAlignment="1">
      <alignment vertical="center"/>
    </xf>
    <xf numFmtId="43" fontId="35" fillId="0" borderId="4" xfId="3" applyFont="1" applyBorder="1" applyAlignment="1">
      <alignment horizontal="center" vertical="center"/>
    </xf>
    <xf numFmtId="164" fontId="35" fillId="0" borderId="4" xfId="5" applyNumberFormat="1" applyFont="1" applyFill="1" applyBorder="1" applyAlignment="1">
      <alignment horizontal="center" vertical="center"/>
    </xf>
    <xf numFmtId="164" fontId="35" fillId="0" borderId="4" xfId="5" applyNumberFormat="1" applyFont="1" applyFill="1" applyBorder="1" applyAlignment="1">
      <alignment vertical="center"/>
    </xf>
    <xf numFmtId="165" fontId="31" fillId="0" borderId="4" xfId="0" applyNumberFormat="1" applyFont="1" applyBorder="1"/>
    <xf numFmtId="3" fontId="35" fillId="0" borderId="4" xfId="0" applyNumberFormat="1" applyFont="1" applyBorder="1" applyAlignment="1">
      <alignment horizontal="center" vertical="center"/>
    </xf>
    <xf numFmtId="0" fontId="38" fillId="0" borderId="4" xfId="0" applyFont="1" applyBorder="1" applyAlignment="1">
      <alignment horizontal="left" vertical="top"/>
    </xf>
    <xf numFmtId="0" fontId="31" fillId="0" borderId="4" xfId="0" applyFont="1" applyBorder="1" applyAlignment="1">
      <alignment wrapText="1"/>
    </xf>
    <xf numFmtId="164" fontId="35" fillId="0" borderId="17" xfId="3" applyNumberFormat="1" applyFont="1" applyBorder="1" applyAlignment="1">
      <alignment horizontal="center" vertical="center"/>
    </xf>
    <xf numFmtId="164" fontId="2" fillId="0" borderId="6" xfId="3" applyNumberFormat="1" applyFont="1" applyFill="1" applyBorder="1" applyAlignment="1">
      <alignment horizontal="center" vertical="top"/>
    </xf>
    <xf numFmtId="0" fontId="35" fillId="0" borderId="19" xfId="0" applyFont="1" applyBorder="1" applyAlignment="1">
      <alignment horizontal="center" vertical="center"/>
    </xf>
    <xf numFmtId="43" fontId="35" fillId="0" borderId="4" xfId="3" applyFont="1" applyBorder="1" applyAlignment="1">
      <alignment vertical="center"/>
    </xf>
    <xf numFmtId="164" fontId="21" fillId="0" borderId="17" xfId="5" applyNumberFormat="1" applyFont="1" applyFill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164" fontId="2" fillId="0" borderId="4" xfId="0" applyNumberFormat="1" applyFont="1" applyBorder="1" applyAlignment="1">
      <alignment horizontal="center" vertical="top"/>
    </xf>
    <xf numFmtId="164" fontId="2" fillId="2" borderId="6" xfId="0" applyNumberFormat="1" applyFont="1" applyFill="1" applyBorder="1" applyAlignment="1">
      <alignment horizontal="center" vertical="top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1" fillId="0" borderId="0" xfId="0" applyFont="1" applyAlignment="1">
      <alignment horizontal="center"/>
    </xf>
    <xf numFmtId="0" fontId="41" fillId="0" borderId="0" xfId="0" applyFont="1"/>
    <xf numFmtId="0" fontId="41" fillId="0" borderId="0" xfId="0" applyFont="1" applyAlignment="1">
      <alignment vertical="center"/>
    </xf>
    <xf numFmtId="0" fontId="42" fillId="0" borderId="0" xfId="0" applyFont="1" applyAlignment="1">
      <alignment horizontal="left" vertical="center"/>
    </xf>
    <xf numFmtId="0" fontId="42" fillId="0" borderId="0" xfId="0" applyFont="1"/>
    <xf numFmtId="0" fontId="42" fillId="0" borderId="0" xfId="0" applyFont="1" applyAlignment="1">
      <alignment vertical="center"/>
    </xf>
    <xf numFmtId="164" fontId="42" fillId="0" borderId="0" xfId="1" applyNumberFormat="1" applyFont="1"/>
    <xf numFmtId="0" fontId="45" fillId="0" borderId="0" xfId="0" applyFont="1"/>
    <xf numFmtId="0" fontId="44" fillId="0" borderId="0" xfId="0" applyFont="1"/>
    <xf numFmtId="164" fontId="42" fillId="0" borderId="0" xfId="1" applyNumberFormat="1" applyFont="1" applyBorder="1" applyAlignment="1">
      <alignment horizontal="left"/>
    </xf>
    <xf numFmtId="0" fontId="41" fillId="0" borderId="0" xfId="0" applyFont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0" fontId="41" fillId="0" borderId="4" xfId="0" applyFont="1" applyBorder="1" applyAlignment="1">
      <alignment horizontal="center" vertical="center"/>
    </xf>
    <xf numFmtId="0" fontId="42" fillId="0" borderId="4" xfId="0" applyFont="1" applyBorder="1" applyAlignment="1">
      <alignment vertical="top"/>
    </xf>
    <xf numFmtId="0" fontId="48" fillId="4" borderId="4" xfId="0" applyFont="1" applyFill="1" applyBorder="1" applyAlignment="1">
      <alignment vertical="top"/>
    </xf>
    <xf numFmtId="0" fontId="49" fillId="0" borderId="2" xfId="0" applyFont="1" applyBorder="1" applyAlignment="1">
      <alignment vertical="center"/>
    </xf>
    <xf numFmtId="0" fontId="47" fillId="0" borderId="8" xfId="0" applyFont="1" applyBorder="1" applyAlignment="1">
      <alignment horizontal="center" vertical="center"/>
    </xf>
    <xf numFmtId="3" fontId="47" fillId="0" borderId="9" xfId="0" applyNumberFormat="1" applyFont="1" applyBorder="1" applyAlignment="1">
      <alignment horizontal="center" vertical="center"/>
    </xf>
    <xf numFmtId="164" fontId="49" fillId="0" borderId="9" xfId="3" applyNumberFormat="1" applyFont="1" applyFill="1" applyBorder="1" applyAlignment="1">
      <alignment horizontal="center" vertical="center"/>
    </xf>
    <xf numFmtId="164" fontId="50" fillId="0" borderId="9" xfId="3" applyNumberFormat="1" applyFont="1" applyFill="1" applyBorder="1" applyAlignment="1">
      <alignment horizontal="center" vertical="center"/>
    </xf>
    <xf numFmtId="164" fontId="50" fillId="0" borderId="9" xfId="3" applyNumberFormat="1" applyFont="1" applyFill="1" applyBorder="1" applyAlignment="1">
      <alignment vertical="center"/>
    </xf>
    <xf numFmtId="164" fontId="49" fillId="0" borderId="10" xfId="3" applyNumberFormat="1" applyFont="1" applyFill="1" applyBorder="1" applyAlignment="1">
      <alignment vertical="center"/>
    </xf>
    <xf numFmtId="0" fontId="41" fillId="0" borderId="21" xfId="0" applyFont="1" applyBorder="1" applyAlignment="1">
      <alignment vertical="center"/>
    </xf>
    <xf numFmtId="164" fontId="41" fillId="0" borderId="0" xfId="0" applyNumberFormat="1" applyFont="1" applyAlignment="1">
      <alignment vertical="center"/>
    </xf>
    <xf numFmtId="0" fontId="49" fillId="0" borderId="4" xfId="0" applyFont="1" applyBorder="1" applyAlignment="1">
      <alignment horizontal="center" vertical="center"/>
    </xf>
    <xf numFmtId="0" fontId="42" fillId="0" borderId="4" xfId="0" applyFont="1" applyBorder="1"/>
    <xf numFmtId="0" fontId="47" fillId="0" borderId="6" xfId="0" applyFont="1" applyBorder="1" applyAlignment="1">
      <alignment horizontal="center" vertical="center"/>
    </xf>
    <xf numFmtId="3" fontId="47" fillId="0" borderId="6" xfId="0" applyNumberFormat="1" applyFont="1" applyBorder="1" applyAlignment="1">
      <alignment horizontal="center" vertical="center"/>
    </xf>
    <xf numFmtId="164" fontId="51" fillId="0" borderId="6" xfId="3" applyNumberFormat="1" applyFont="1" applyFill="1" applyBorder="1" applyAlignment="1">
      <alignment horizontal="center" vertical="center"/>
    </xf>
    <xf numFmtId="164" fontId="51" fillId="0" borderId="6" xfId="3" applyNumberFormat="1" applyFont="1" applyFill="1" applyBorder="1" applyAlignment="1">
      <alignment vertical="center"/>
    </xf>
    <xf numFmtId="0" fontId="41" fillId="0" borderId="6" xfId="0" applyFont="1" applyBorder="1" applyAlignment="1">
      <alignment vertical="center"/>
    </xf>
    <xf numFmtId="0" fontId="42" fillId="0" borderId="4" xfId="0" applyFont="1" applyBorder="1" applyAlignment="1">
      <alignment horizontal="left" vertical="top"/>
    </xf>
    <xf numFmtId="0" fontId="47" fillId="0" borderId="4" xfId="0" applyFont="1" applyBorder="1" applyAlignment="1">
      <alignment horizontal="center" vertical="center"/>
    </xf>
    <xf numFmtId="0" fontId="49" fillId="0" borderId="4" xfId="0" applyFont="1" applyBorder="1" applyAlignment="1">
      <alignment horizontal="left" vertical="center"/>
    </xf>
    <xf numFmtId="0" fontId="49" fillId="0" borderId="4" xfId="0" applyFont="1" applyBorder="1" applyAlignment="1">
      <alignment vertical="center"/>
    </xf>
    <xf numFmtId="0" fontId="41" fillId="5" borderId="0" xfId="0" applyFont="1" applyFill="1" applyAlignment="1">
      <alignment vertical="center"/>
    </xf>
    <xf numFmtId="0" fontId="49" fillId="0" borderId="3" xfId="0" applyFont="1" applyBorder="1" applyAlignment="1">
      <alignment vertical="center"/>
    </xf>
    <xf numFmtId="0" fontId="49" fillId="0" borderId="6" xfId="0" applyFont="1" applyBorder="1" applyAlignment="1">
      <alignment vertical="center"/>
    </xf>
    <xf numFmtId="0" fontId="41" fillId="0" borderId="4" xfId="0" applyFont="1" applyBorder="1" applyAlignment="1">
      <alignment horizontal="center"/>
    </xf>
    <xf numFmtId="0" fontId="41" fillId="0" borderId="4" xfId="0" applyFont="1" applyBorder="1"/>
    <xf numFmtId="0" fontId="42" fillId="0" borderId="4" xfId="0" applyFont="1" applyBorder="1" applyAlignment="1">
      <alignment horizontal="left" vertical="top" wrapText="1"/>
    </xf>
    <xf numFmtId="0" fontId="42" fillId="0" borderId="4" xfId="0" applyFont="1" applyBorder="1" applyAlignment="1">
      <alignment vertical="top" wrapText="1"/>
    </xf>
    <xf numFmtId="0" fontId="42" fillId="0" borderId="4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 wrapText="1"/>
    </xf>
    <xf numFmtId="164" fontId="18" fillId="0" borderId="7" xfId="1" applyNumberFormat="1" applyFont="1" applyBorder="1" applyAlignment="1">
      <alignment horizontal="left"/>
    </xf>
    <xf numFmtId="3" fontId="2" fillId="0" borderId="7" xfId="0" applyNumberFormat="1" applyFont="1" applyBorder="1" applyAlignment="1">
      <alignment horizontal="center"/>
    </xf>
    <xf numFmtId="0" fontId="21" fillId="0" borderId="1" xfId="0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/>
    </xf>
    <xf numFmtId="0" fontId="31" fillId="0" borderId="4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2" fillId="0" borderId="0" xfId="0" applyFont="1" applyAlignment="1">
      <alignment horizontal="center"/>
    </xf>
    <xf numFmtId="0" fontId="31" fillId="0" borderId="0" xfId="0" applyFont="1" applyAlignment="1">
      <alignment horizontal="left" vertical="center"/>
    </xf>
    <xf numFmtId="0" fontId="31" fillId="0" borderId="0" xfId="0" applyFont="1" applyAlignment="1">
      <alignment horizontal="center"/>
    </xf>
    <xf numFmtId="3" fontId="32" fillId="0" borderId="0" xfId="0" applyNumberFormat="1" applyFont="1" applyAlignment="1">
      <alignment horizontal="center"/>
    </xf>
    <xf numFmtId="164" fontId="31" fillId="0" borderId="7" xfId="1" applyNumberFormat="1" applyFont="1" applyBorder="1" applyAlignment="1">
      <alignment horizontal="left"/>
    </xf>
    <xf numFmtId="3" fontId="32" fillId="0" borderId="7" xfId="0" applyNumberFormat="1" applyFont="1" applyBorder="1" applyAlignment="1">
      <alignment horizontal="center"/>
    </xf>
    <xf numFmtId="0" fontId="34" fillId="0" borderId="0" xfId="0" applyFont="1" applyAlignment="1">
      <alignment horizontal="center"/>
    </xf>
    <xf numFmtId="0" fontId="35" fillId="0" borderId="0" xfId="0" applyFont="1" applyAlignment="1">
      <alignment horizontal="left" vertical="center"/>
    </xf>
    <xf numFmtId="0" fontId="35" fillId="0" borderId="4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/>
    </xf>
    <xf numFmtId="0" fontId="35" fillId="0" borderId="0" xfId="0" applyFont="1" applyAlignment="1">
      <alignment horizontal="left" vertical="center" wrapText="1"/>
    </xf>
    <xf numFmtId="0" fontId="36" fillId="0" borderId="0" xfId="0" applyFont="1" applyAlignment="1">
      <alignment horizontal="left"/>
    </xf>
    <xf numFmtId="0" fontId="37" fillId="0" borderId="0" xfId="0" applyFont="1" applyAlignment="1">
      <alignment horizontal="center"/>
    </xf>
    <xf numFmtId="0" fontId="31" fillId="0" borderId="0" xfId="0" applyFont="1" applyAlignment="1">
      <alignment horizontal="left" vertical="center" wrapText="1"/>
    </xf>
    <xf numFmtId="164" fontId="31" fillId="0" borderId="7" xfId="6" applyNumberFormat="1" applyFont="1" applyBorder="1" applyAlignment="1">
      <alignment horizontal="left"/>
    </xf>
    <xf numFmtId="0" fontId="35" fillId="0" borderId="0" xfId="0" applyFont="1" applyAlignment="1">
      <alignment horizontal="left" vertical="top" wrapText="1"/>
    </xf>
    <xf numFmtId="3" fontId="46" fillId="0" borderId="0" xfId="0" applyNumberFormat="1" applyFont="1" applyAlignment="1">
      <alignment horizontal="center"/>
    </xf>
    <xf numFmtId="0" fontId="41" fillId="0" borderId="0" xfId="0" applyFont="1" applyAlignment="1">
      <alignment horizontal="center"/>
    </xf>
    <xf numFmtId="0" fontId="41" fillId="0" borderId="0" xfId="0" applyFont="1" applyAlignment="1">
      <alignment horizontal="left" vertical="center" wrapText="1"/>
    </xf>
    <xf numFmtId="0" fontId="42" fillId="0" borderId="0" xfId="0" applyFont="1" applyAlignment="1">
      <alignment horizontal="left" vertical="center"/>
    </xf>
    <xf numFmtId="0" fontId="42" fillId="0" borderId="0" xfId="0" applyFont="1" applyAlignment="1">
      <alignment horizontal="center"/>
    </xf>
    <xf numFmtId="0" fontId="47" fillId="0" borderId="4" xfId="0" applyFont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164" fontId="42" fillId="0" borderId="7" xfId="1" applyNumberFormat="1" applyFont="1" applyBorder="1" applyAlignment="1">
      <alignment horizontal="left"/>
    </xf>
    <xf numFmtId="3" fontId="44" fillId="0" borderId="7" xfId="0" applyNumberFormat="1" applyFont="1" applyBorder="1" applyAlignment="1">
      <alignment horizontal="center"/>
    </xf>
    <xf numFmtId="3" fontId="42" fillId="0" borderId="7" xfId="0" applyNumberFormat="1" applyFont="1" applyBorder="1" applyAlignment="1">
      <alignment horizontal="center"/>
    </xf>
    <xf numFmtId="0" fontId="8" fillId="0" borderId="0" xfId="0" applyFont="1" applyFill="1"/>
    <xf numFmtId="164" fontId="40" fillId="0" borderId="0" xfId="3" applyNumberFormat="1" applyFont="1" applyFill="1"/>
    <xf numFmtId="166" fontId="40" fillId="0" borderId="0" xfId="3" applyNumberFormat="1" applyFont="1" applyFill="1"/>
  </cellXfs>
  <cellStyles count="7">
    <cellStyle name="Normal 3" xfId="4" xr:uid="{00000000-0005-0000-0000-000000000000}"/>
    <cellStyle name="เครื่องหมายจุลภาค 2" xfId="5" xr:uid="{7DA2C84F-50B4-4E17-B1AB-C791445FE51F}"/>
    <cellStyle name="เครื่องหมายจุลภาค 3" xfId="1" xr:uid="{00000000-0005-0000-0000-000002000000}"/>
    <cellStyle name="เครื่องหมายจุลภาค 3 2" xfId="6" xr:uid="{60CE32DB-133F-41C2-AFD5-D58A516A1A80}"/>
    <cellStyle name="จุลภาค" xfId="3" builtinId="3"/>
    <cellStyle name="ปกติ" xfId="0" builtinId="0"/>
    <cellStyle name="ปกติ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17/10/relationships/person" Target="persons/perso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79375</xdr:colOff>
      <xdr:row>11</xdr:row>
      <xdr:rowOff>158750</xdr:rowOff>
    </xdr:from>
    <xdr:ext cx="3881437" cy="928687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5718175" y="2909570"/>
          <a:ext cx="3881437" cy="928687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ctr" eaLnBrk="1" fontAlgn="auto" latinLnBrk="0" hangingPunct="1"/>
          <a:r>
            <a:rPr lang="th-TH" sz="13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</a:t>
          </a:r>
          <a:r>
            <a:rPr lang="en-US" sz="13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th-TH" sz="13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endParaRPr lang="th-TH" sz="13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th-TH" sz="1300" b="0" i="0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6</xdr:col>
      <xdr:colOff>79375</xdr:colOff>
      <xdr:row>11</xdr:row>
      <xdr:rowOff>158750</xdr:rowOff>
    </xdr:from>
    <xdr:ext cx="4508500" cy="1928812"/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5056188" y="2928938"/>
          <a:ext cx="4508500" cy="1928812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ctr" eaLnBrk="1" fontAlgn="auto" latinLnBrk="0" hangingPunct="1"/>
          <a:r>
            <a:rPr lang="th-TH" sz="13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1 </a:t>
          </a:r>
          <a:endParaRPr lang="th-TH" sz="13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 b="0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ค่าสาธารณูปโภค</a:t>
          </a:r>
          <a:r>
            <a:rPr lang="en-US" sz="1300" b="0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(สป.ขั้นต่ำ)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</a:t>
          </a:r>
          <a:endParaRPr lang="th-TH" sz="13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rtl="0" eaLnBrk="1" fontAlgn="auto" latinLnBrk="0" hangingPunct="1"/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ค่าไฟฟ้า 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   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1,680,000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บาท</a:t>
          </a:r>
          <a:endParaRPr lang="th-TH" sz="13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rtl="0" eaLnBrk="1" fontAlgn="auto" latinLnBrk="0" hangingPunct="1"/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ค่าน้ำประปา  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   </a:t>
          </a:r>
          <a:r>
            <a:rPr lang="en-GB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32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0,000 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lang="th-TH" sz="13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rtl="0"/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ค่าโทรศัพท์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เป็นเงิน   </a:t>
          </a:r>
          <a:r>
            <a:rPr lang="en-GB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87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,000 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  <a:r>
            <a:rPr lang="en-GB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endParaRPr lang="th-TH" sz="13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rtl="0"/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ค่าไปรษณีย์ 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เป็นเงิน    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31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0,000 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บาท 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lang="th-TH" sz="13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rtl="0" eaLnBrk="1" fontAlgn="auto" latinLnBrk="0" hangingPunct="1"/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   รวมเป็นเงิน          </a:t>
          </a:r>
          <a:r>
            <a:rPr lang="en-GB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2,397,000  บาท</a:t>
          </a:r>
          <a:endParaRPr lang="en-GB" sz="1300" b="0" i="0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rtl="0" eaLnBrk="1" fontAlgn="auto" latinLnBrk="0" hangingPunct="1"/>
          <a:r>
            <a:rPr lang="en-GB" sz="1100" b="0" i="0" baseline="0">
              <a:effectLst/>
              <a:latin typeface="+mn-lt"/>
              <a:ea typeface="+mn-ea"/>
              <a:cs typeface="+mn-cs"/>
            </a:rPr>
            <a:t>              </a:t>
          </a:r>
          <a:r>
            <a:rPr lang="en-GB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รายการเฉลี่ยได้ตามที่จ่ายจริง ตามความเหมาะสม</a:t>
          </a:r>
          <a:endParaRPr lang="th-TH" sz="13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rtl="0" eaLnBrk="1" fontAlgn="auto" latinLnBrk="0" hangingPunct="1"/>
          <a:r>
            <a:rPr lang="th-TH" sz="11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	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th-TH" sz="1300" b="0" i="0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121920</xdr:colOff>
      <xdr:row>12</xdr:row>
      <xdr:rowOff>76200</xdr:rowOff>
    </xdr:from>
    <xdr:ext cx="4472940" cy="1432560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5044440" y="3055620"/>
          <a:ext cx="4472940" cy="1432560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ctr" eaLnBrk="1" fontAlgn="auto" latinLnBrk="0" hangingPunct="1"/>
          <a:r>
            <a:rPr lang="th-TH" sz="13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</a:t>
          </a:r>
          <a:r>
            <a:rPr lang="en-US" sz="13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th-TH" sz="13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endParaRPr lang="th-TH" sz="13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ค่าตอบแทนการปฏิบัติงานนอกเวลาราชการ</a:t>
          </a:r>
          <a:endParaRPr lang="th-TH" sz="13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1.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ค่าตอบแทนปฏิบัติงานนอกเวลาราชการของบุคลากรกลุ่มงานบริหารทั่วไป    เป็นเงิน  1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0,000  บาท   </a:t>
          </a:r>
          <a:endParaRPr lang="th-TH" sz="13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endParaRPr lang="th-TH" sz="13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                              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รวมเป็นเงิน 1</a:t>
          </a:r>
          <a:r>
            <a:rPr lang="en-GB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0,000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  <a:endParaRPr lang="th-TH" sz="13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th-TH" sz="1300" b="0" i="0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38099</xdr:colOff>
      <xdr:row>13</xdr:row>
      <xdr:rowOff>115137</xdr:rowOff>
    </xdr:from>
    <xdr:ext cx="4000501" cy="1161213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32DFCE18-553D-464C-B836-2D2FAA82C44C}"/>
            </a:ext>
          </a:extLst>
        </xdr:cNvPr>
        <xdr:cNvSpPr txBox="1">
          <a:spLocks noChangeArrowheads="1"/>
        </xdr:cNvSpPr>
      </xdr:nvSpPr>
      <xdr:spPr>
        <a:xfrm>
          <a:off x="8000999" y="4620462"/>
          <a:ext cx="4000501" cy="1161213"/>
        </a:xfrm>
        <a:prstGeom prst="rect">
          <a:avLst/>
        </a:prstGeom>
        <a:solidFill>
          <a:schemeClr val="bg1"/>
        </a:solidFill>
        <a:ln w="3175">
          <a:solidFill>
            <a:schemeClr val="tx1"/>
          </a:solidFill>
          <a:miter lim="800000"/>
        </a:ln>
      </xdr:spPr>
      <xdr:txBody>
        <a:bodyPr wrap="square" lIns="18288" tIns="32004" rIns="0" bIns="0" anchor="t" upright="1">
          <a:noAutofit/>
        </a:bodyPr>
        <a:lstStyle/>
        <a:p>
          <a:pPr algn="l">
            <a:lnSpc>
              <a:spcPts val="600"/>
            </a:lnSpc>
          </a:pPr>
          <a:r>
            <a:rPr lang="en-GB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                                             </a:t>
          </a:r>
          <a:endParaRPr lang="en-GB" sz="1400" b="1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algn="ctr"/>
          <a:r>
            <a:rPr lang="th-TH" sz="1400" b="1" u="sng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รายละเอียดงบประมาณ </a:t>
          </a:r>
        </a:p>
        <a:p>
          <a:pPr algn="l"/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- เงินบำรุงสำนักงานสาธารณสุขจังหวัดชลบุรี เป็นค่าจ้างปรับปรุง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พื้นหินขัด ขนาดพื้นที่ </a:t>
          </a:r>
          <a:r>
            <a:rPr lang="en-US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685 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ตร.ม เป็นเงินทั้งสิ้น </a:t>
          </a:r>
          <a:r>
            <a:rPr lang="en-US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152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en-US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000 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(หนึ่งแสนห้าหมื่นสองพันบาทถ้วน)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	                </a:t>
          </a:r>
          <a:b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	                     </a:t>
          </a:r>
          <a:endParaRPr lang="en-US" sz="1400" b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indent="0" defTabSz="914400" eaLnBrk="1" fontAlgn="auto" latinLnBrk="0" hangingPunct="1">
            <a:lnSpc>
              <a:spcPts val="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th-TH" sz="140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47624</xdr:colOff>
      <xdr:row>11</xdr:row>
      <xdr:rowOff>162761</xdr:rowOff>
    </xdr:from>
    <xdr:ext cx="3571876" cy="2656639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979A5056-F42D-4B66-8042-3DB46474F3F5}"/>
            </a:ext>
          </a:extLst>
        </xdr:cNvPr>
        <xdr:cNvSpPr txBox="1">
          <a:spLocks noChangeArrowheads="1"/>
        </xdr:cNvSpPr>
      </xdr:nvSpPr>
      <xdr:spPr>
        <a:xfrm>
          <a:off x="7315199" y="3525086"/>
          <a:ext cx="3571876" cy="2656639"/>
        </a:xfrm>
        <a:prstGeom prst="rect">
          <a:avLst/>
        </a:prstGeom>
        <a:solidFill>
          <a:schemeClr val="bg1"/>
        </a:solidFill>
        <a:ln w="3175">
          <a:solidFill>
            <a:schemeClr val="tx1"/>
          </a:solidFill>
          <a:miter lim="800000"/>
        </a:ln>
      </xdr:spPr>
      <xdr:txBody>
        <a:bodyPr wrap="square" lIns="18288" tIns="32004" rIns="0" bIns="0" anchor="t" upright="1">
          <a:noAutofit/>
        </a:bodyPr>
        <a:lstStyle/>
        <a:p>
          <a:pPr algn="l">
            <a:lnSpc>
              <a:spcPts val="600"/>
            </a:lnSpc>
          </a:pPr>
          <a:r>
            <a:rPr lang="en-GB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                                             </a:t>
          </a:r>
          <a:endParaRPr lang="en-GB" sz="1400" b="1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algn="ctr"/>
          <a:r>
            <a:rPr lang="th-TH" sz="1400" b="1" u="sng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รายละเอียดงบประมาณ </a:t>
          </a:r>
        </a:p>
        <a:p>
          <a:pPr algn="l"/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- ค่าเช่ารถโดยสาร </a:t>
          </a:r>
          <a:r>
            <a:rPr lang="en-US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12 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ที่นั่ง (ดีเซล) ขนาดปริมาตรกระบอกสูบไม่ต่ำกว่า </a:t>
          </a:r>
          <a:r>
            <a:rPr lang="en-US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2,400 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ซีซี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จำนวน  </a:t>
          </a:r>
          <a:r>
            <a:rPr lang="en-US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1 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คัน ระยะเวลา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60 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เดือน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ค่าเช่ารายเดือน เดือนละ 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24,750 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บาท รายละเอียดดังนี้</a:t>
          </a:r>
        </a:p>
        <a:p>
          <a:pPr algn="l"/>
          <a:r>
            <a:rPr lang="th-TH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 - ค่าเช่าประจำปี 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2568 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จำนวน 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10 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เดือน เป็นเงิน 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247,500 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บาท</a:t>
          </a:r>
        </a:p>
        <a:p>
          <a:pPr algn="l"/>
          <a:r>
            <a:rPr lang="th-TH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 - 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ค่าเช่าประจำปี </a:t>
          </a:r>
          <a:r>
            <a:rPr lang="en-US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2569 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จำนวน </a:t>
          </a:r>
          <a:r>
            <a:rPr lang="en-US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en-US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เดือน เป็นเงิน </a:t>
          </a:r>
          <a:r>
            <a:rPr lang="en-US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297,500 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</a:p>
        <a:p>
          <a:pPr algn="l"/>
          <a:r>
            <a:rPr lang="th-TH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-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ค่าเช่าประจำปี </a:t>
          </a:r>
          <a:r>
            <a:rPr lang="en-US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2570 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จำนวน </a:t>
          </a:r>
          <a:r>
            <a:rPr lang="en-US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en-US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เดือน  เป็นเงิน </a:t>
          </a:r>
          <a:r>
            <a:rPr lang="en-US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297,500 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en-US" sz="1400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algn="l"/>
          <a:r>
            <a:rPr lang="en-US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- 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ค่าเช่าประจำปี </a:t>
          </a:r>
          <a:r>
            <a:rPr lang="en-US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2571 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จำนวน </a:t>
          </a:r>
          <a:r>
            <a:rPr lang="en-US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en-US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เดือน  เป็นเงิน </a:t>
          </a:r>
          <a:r>
            <a:rPr lang="en-US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297,500 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en-US" sz="1400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algn="l"/>
          <a:r>
            <a:rPr lang="en-US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- 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ค่าเช่าประจำปี </a:t>
          </a:r>
          <a:r>
            <a:rPr lang="en-US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2572 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จำนวน </a:t>
          </a:r>
          <a:r>
            <a:rPr lang="en-US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en-US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เดือน  เป็นเงิน </a:t>
          </a:r>
          <a:r>
            <a:rPr lang="en-US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297,500 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en-US" sz="1400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algn="l"/>
          <a:r>
            <a:rPr lang="en-US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- 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ค่าเช่าประจำปี </a:t>
          </a:r>
          <a:r>
            <a:rPr lang="en-US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2573 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จำนวน </a:t>
          </a:r>
          <a:r>
            <a:rPr lang="en-US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en-US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เดือน  เป็นเงิน </a:t>
          </a:r>
          <a:r>
            <a:rPr lang="en-US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297,500 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en-US" sz="1400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algn="l"/>
          <a:endParaRPr lang="en-US" sz="1400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algn="l"/>
          <a:endParaRPr lang="en-US" sz="1400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algn="l"/>
          <a:endParaRPr lang="th-TH" sz="140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38099</xdr:colOff>
      <xdr:row>13</xdr:row>
      <xdr:rowOff>115137</xdr:rowOff>
    </xdr:from>
    <xdr:ext cx="4295775" cy="2018463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D2D765DD-524E-4AA5-AB23-EF19D9D7BFA4}"/>
            </a:ext>
          </a:extLst>
        </xdr:cNvPr>
        <xdr:cNvSpPr txBox="1">
          <a:spLocks noChangeArrowheads="1"/>
        </xdr:cNvSpPr>
      </xdr:nvSpPr>
      <xdr:spPr>
        <a:xfrm>
          <a:off x="7953374" y="4620462"/>
          <a:ext cx="4295775" cy="2018463"/>
        </a:xfrm>
        <a:prstGeom prst="rect">
          <a:avLst/>
        </a:prstGeom>
        <a:solidFill>
          <a:schemeClr val="bg1"/>
        </a:solidFill>
        <a:ln w="3175">
          <a:solidFill>
            <a:schemeClr val="tx1"/>
          </a:solidFill>
          <a:miter lim="800000"/>
        </a:ln>
      </xdr:spPr>
      <xdr:txBody>
        <a:bodyPr wrap="square" lIns="18288" tIns="32004" rIns="0" bIns="0" anchor="t" upright="1">
          <a:noAutofit/>
        </a:bodyPr>
        <a:lstStyle/>
        <a:p>
          <a:pPr algn="l">
            <a:lnSpc>
              <a:spcPts val="600"/>
            </a:lnSpc>
          </a:pPr>
          <a:r>
            <a:rPr lang="en-GB" sz="16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                                             </a:t>
          </a:r>
          <a:endParaRPr lang="en-GB" sz="1600" b="1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algn="ctr"/>
          <a:r>
            <a:rPr lang="th-TH" sz="1600" b="1" u="sng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รายละเอียดงบประมาณ </a:t>
          </a:r>
        </a:p>
        <a:p>
          <a:pPr algn="l"/>
          <a:r>
            <a:rPr lang="th-TH" sz="16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เงินบำรุงสำนักงานสาธารณสุขจังหวัดชลบุรี เป็นเงินทั้งสิ้น </a:t>
          </a:r>
          <a:r>
            <a:rPr lang="en-US" sz="16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225,000</a:t>
          </a:r>
          <a:r>
            <a:rPr lang="th-TH" sz="16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 (สองแสนสองหมื่นห้าพันบาทถ้วน)  รายละเดียดดังนี้</a:t>
          </a:r>
          <a:r>
            <a:rPr lang="th-TH" sz="16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</a:p>
        <a:p>
          <a:pPr algn="l"/>
          <a:r>
            <a:rPr lang="th-TH" sz="16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- ค่าจ้างเหมาบริการรักษาความปลอดภัย จำนวน </a:t>
          </a:r>
          <a:r>
            <a:rPr lang="en-US" sz="16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</a:t>
          </a:r>
          <a:r>
            <a:rPr lang="th-TH" sz="16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ต่อเดือน ๆละ </a:t>
          </a:r>
          <a:r>
            <a:rPr lang="en-US" sz="16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22,500</a:t>
          </a:r>
          <a:r>
            <a:rPr lang="th-TH" sz="16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  จำนวน</a:t>
          </a:r>
        </a:p>
        <a:p>
          <a:pPr algn="l"/>
          <a:r>
            <a:rPr lang="en-US" sz="16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10 </a:t>
          </a:r>
          <a:r>
            <a:rPr lang="th-TH" sz="16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เดือน เป็นเงินทั้งสิ้น </a:t>
          </a:r>
          <a:r>
            <a:rPr lang="en-US" sz="16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225,000</a:t>
          </a:r>
          <a:r>
            <a:rPr lang="th-TH" sz="16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              </a:t>
          </a:r>
          <a:endParaRPr lang="en-US" sz="1600" b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38099</xdr:colOff>
      <xdr:row>13</xdr:row>
      <xdr:rowOff>115137</xdr:rowOff>
    </xdr:from>
    <xdr:ext cx="3267075" cy="1427913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6671501-9C07-432A-850C-6D29D6F3E67F}"/>
            </a:ext>
          </a:extLst>
        </xdr:cNvPr>
        <xdr:cNvSpPr txBox="1">
          <a:spLocks noChangeArrowheads="1"/>
        </xdr:cNvSpPr>
      </xdr:nvSpPr>
      <xdr:spPr>
        <a:xfrm>
          <a:off x="8648699" y="4620462"/>
          <a:ext cx="3267075" cy="1427913"/>
        </a:xfrm>
        <a:prstGeom prst="rect">
          <a:avLst/>
        </a:prstGeom>
        <a:solidFill>
          <a:schemeClr val="bg1"/>
        </a:solidFill>
        <a:ln w="3175">
          <a:solidFill>
            <a:schemeClr val="tx1"/>
          </a:solidFill>
          <a:miter lim="800000"/>
        </a:ln>
      </xdr:spPr>
      <xdr:txBody>
        <a:bodyPr wrap="square" lIns="18288" tIns="32004" rIns="0" bIns="0" anchor="t" upright="1">
          <a:noAutofit/>
        </a:bodyPr>
        <a:lstStyle/>
        <a:p>
          <a:pPr algn="l">
            <a:lnSpc>
              <a:spcPts val="600"/>
            </a:lnSpc>
          </a:pPr>
          <a:r>
            <a:rPr lang="en-GB" sz="16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                                             </a:t>
          </a:r>
          <a:endParaRPr lang="en-GB" sz="1600" b="1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algn="ctr"/>
          <a:r>
            <a:rPr lang="th-TH" sz="1600" b="1" u="sng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รายละเอียดงบประมาณ </a:t>
          </a:r>
        </a:p>
        <a:p>
          <a:pPr algn="l"/>
          <a:r>
            <a:rPr lang="th-TH" sz="16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- ค่าเช่าเครื่องถ่ายเอกสารมัลติฟังก์ชั่น </a:t>
          </a:r>
          <a:r>
            <a:rPr lang="th-TH" sz="16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จำนวน </a:t>
          </a:r>
          <a:r>
            <a:rPr lang="en-US" sz="16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 </a:t>
          </a:r>
          <a:r>
            <a:rPr lang="th-TH" sz="16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เครื่อง ๆละ </a:t>
          </a:r>
          <a:r>
            <a:rPr lang="en-US" sz="16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3,500 </a:t>
          </a:r>
          <a:r>
            <a:rPr lang="th-TH" sz="16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จำนวน </a:t>
          </a:r>
          <a:r>
            <a:rPr lang="en-US" sz="16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10 </a:t>
          </a:r>
          <a:r>
            <a:rPr lang="th-TH" sz="16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เดือน </a:t>
          </a:r>
          <a:r>
            <a:rPr lang="th-TH" sz="16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เป็นเงินทั้งสิ้น </a:t>
          </a:r>
          <a:r>
            <a:rPr lang="en-US" sz="16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252,000</a:t>
          </a:r>
          <a:r>
            <a:rPr lang="th-TH" sz="16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 (สองแสนห้าหมื่นสองพันบาทถ้วน) </a:t>
          </a:r>
          <a:r>
            <a:rPr lang="th-TH" sz="16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	            </a:t>
          </a:r>
          <a:br>
            <a:rPr lang="th-TH" sz="16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6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	                     </a:t>
          </a:r>
          <a:endParaRPr lang="en-US" sz="1600" b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indent="0" defTabSz="914400" eaLnBrk="1" fontAlgn="auto" latinLnBrk="0" hangingPunct="1">
            <a:lnSpc>
              <a:spcPts val="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th-TH" sz="160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167639</xdr:colOff>
      <xdr:row>11</xdr:row>
      <xdr:rowOff>7620</xdr:rowOff>
    </xdr:from>
    <xdr:to>
      <xdr:col>18</xdr:col>
      <xdr:colOff>485774</xdr:colOff>
      <xdr:row>26</xdr:row>
      <xdr:rowOff>144780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BFEDFB5-B700-4EFE-9EC1-BC1F60B0D12B}"/>
            </a:ext>
          </a:extLst>
        </xdr:cNvPr>
        <xdr:cNvSpPr txBox="1">
          <a:spLocks noChangeArrowheads="1"/>
        </xdr:cNvSpPr>
      </xdr:nvSpPr>
      <xdr:spPr bwMode="auto">
        <a:xfrm>
          <a:off x="5339714" y="3227070"/>
          <a:ext cx="4975860" cy="4137660"/>
        </a:xfrm>
        <a:prstGeom prst="rect">
          <a:avLst/>
        </a:prstGeom>
        <a:solidFill>
          <a:schemeClr val="bg1"/>
        </a:solidFill>
        <a:ln w="317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>
            <a:lnSpc>
              <a:spcPts val="600"/>
            </a:lnSpc>
            <a:spcAft>
              <a:spcPts val="0"/>
            </a:spcAft>
          </a:pPr>
          <a:r>
            <a:rPr lang="en-GB" sz="1400" b="1">
              <a:solidFill>
                <a:srgbClr val="000000"/>
              </a:solidFill>
              <a:effectLst/>
              <a:latin typeface="Angsana New" panose="02020603050405020304" pitchFamily="18" charset="-34"/>
              <a:ea typeface="Times New Roman" panose="02020603050405020304" pitchFamily="18" charset="0"/>
              <a:cs typeface="Angsana New" panose="02020603050405020304" pitchFamily="18" charset="-34"/>
            </a:rPr>
            <a:t>                                                                               </a:t>
          </a:r>
          <a:endParaRPr lang="en-US" sz="1400">
            <a:effectLst/>
            <a:latin typeface="Angsana New" panose="02020603050405020304" pitchFamily="18" charset="-34"/>
            <a:ea typeface="Times New Roman" panose="02020603050405020304" pitchFamily="18" charset="0"/>
            <a:cs typeface="Angsana New" panose="02020603050405020304" pitchFamily="18" charset="-34"/>
          </a:endParaRPr>
        </a:p>
        <a:p>
          <a:pPr>
            <a:spcAft>
              <a:spcPts val="0"/>
            </a:spcAft>
          </a:pPr>
          <a:r>
            <a:rPr lang="th-TH" sz="1400" b="1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ค่าวัสดุใช้สอย</a:t>
          </a:r>
        </a:p>
        <a:p>
          <a:pPr>
            <a:spcAft>
              <a:spcPts val="0"/>
            </a:spcAft>
          </a:pP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- ค่าวัสดุเชื้อเพลิง	</a:t>
          </a:r>
          <a:r>
            <a:rPr lang="en-US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                                       </a:t>
          </a: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</a:t>
          </a:r>
          <a:r>
            <a:rPr lang="en-US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	</a:t>
          </a: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เป็นเงิน </a:t>
          </a:r>
          <a:r>
            <a:rPr lang="en-GB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</a:t>
          </a: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</a:t>
          </a:r>
          <a:r>
            <a:rPr lang="en-US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</a:t>
          </a: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5</a:t>
          </a:r>
          <a:r>
            <a:rPr lang="en-US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00,000 </a:t>
          </a: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บาท</a:t>
          </a:r>
          <a:b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</a:b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- ค่าน้ำดื่ม                                                         	เป็น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เงิน      </a:t>
          </a:r>
          <a:r>
            <a:rPr lang="en-US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80</a:t>
          </a:r>
          <a:r>
            <a:rPr lang="en-US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,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250</a:t>
          </a:r>
          <a:r>
            <a:rPr lang="en-US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</a:t>
          </a: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บาท</a:t>
          </a:r>
          <a:b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</a:b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- ค่าประกันภัยรถยนต์                                          	เป็นเงิน   </a:t>
          </a:r>
          <a:r>
            <a:rPr lang="en-US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  154,5</a:t>
          </a: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00 บาท                                                                       </a:t>
          </a:r>
        </a:p>
        <a:p>
          <a:pPr>
            <a:spcAft>
              <a:spcPts val="0"/>
            </a:spcAft>
          </a:pP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- ค่าธรรมเนียมเก็บและขนมูลฝอย                            	เป็นเงิน     </a:t>
          </a:r>
          <a:r>
            <a:rPr lang="en-US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 </a:t>
          </a: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12</a:t>
          </a:r>
          <a:r>
            <a:rPr lang="en-US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,</a:t>
          </a: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000 บาท</a:t>
          </a:r>
        </a:p>
        <a:p>
          <a:pPr>
            <a:spcAft>
              <a:spcPts val="0"/>
            </a:spcAft>
          </a:pP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- ค่าบำรุงรักษาลิฟท์                                             	เป็นเงิน     </a:t>
          </a:r>
          <a:r>
            <a:rPr lang="en-US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 </a:t>
          </a: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25,000 บาท </a:t>
          </a:r>
          <a:endParaRPr lang="en-US" sz="1400">
            <a:effectLst/>
            <a:latin typeface="TH SarabunPSK" panose="020B0500040200020003" pitchFamily="34" charset="-34"/>
            <a:ea typeface="Times New Roman" panose="02020603050405020304" pitchFamily="18" charset="0"/>
            <a:cs typeface="TH SarabunPSK" panose="020B0500040200020003" pitchFamily="34" charset="-34"/>
          </a:endParaRPr>
        </a:p>
        <a:p>
          <a:pPr>
            <a:spcAft>
              <a:spcPts val="0"/>
            </a:spcAft>
          </a:pP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- ค่าวัสดุและค่าใช้สอยงานพิธี                                 </a:t>
          </a:r>
          <a:r>
            <a:rPr lang="en-US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	</a:t>
          </a: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เป็นเงิน     </a:t>
          </a:r>
          <a:r>
            <a:rPr lang="en-US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 </a:t>
          </a: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30</a:t>
          </a:r>
          <a:r>
            <a:rPr lang="en-US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,</a:t>
          </a: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000 บาท     </a:t>
          </a:r>
          <a:endParaRPr lang="en-US" sz="1400">
            <a:effectLst/>
            <a:latin typeface="TH SarabunPSK" panose="020B0500040200020003" pitchFamily="34" charset="-34"/>
            <a:ea typeface="Times New Roman" panose="02020603050405020304" pitchFamily="18" charset="0"/>
            <a:cs typeface="TH SarabunPSK" panose="020B0500040200020003" pitchFamily="34" charset="-34"/>
          </a:endParaRPr>
        </a:p>
        <a:p>
          <a:pPr>
            <a:spcAft>
              <a:spcPts val="0"/>
            </a:spcAft>
          </a:pP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- ค่าถ่ายเอกสาร                                                 </a:t>
          </a:r>
          <a:r>
            <a:rPr lang="en-US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	</a:t>
          </a: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เป็น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เงิน   </a:t>
          </a:r>
          <a:r>
            <a:rPr lang="en-US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 1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20</a:t>
          </a:r>
          <a:r>
            <a:rPr lang="en-US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,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000 </a:t>
          </a: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บาท                                        </a:t>
          </a:r>
          <a:endParaRPr lang="en-US" sz="1400">
            <a:effectLst/>
            <a:latin typeface="TH SarabunPSK" panose="020B0500040200020003" pitchFamily="34" charset="-34"/>
            <a:ea typeface="Times New Roman" panose="02020603050405020304" pitchFamily="18" charset="0"/>
            <a:cs typeface="TH SarabunPSK" panose="020B0500040200020003" pitchFamily="34" charset="-34"/>
          </a:endParaRPr>
        </a:p>
        <a:p>
          <a:pPr>
            <a:spcAft>
              <a:spcPts val="0"/>
            </a:spcAft>
          </a:pP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		                รวมเป็นเงิน      </a:t>
          </a:r>
          <a:r>
            <a:rPr lang="en-US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 </a:t>
          </a: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921</a:t>
          </a:r>
          <a:r>
            <a:rPr lang="en-US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,</a:t>
          </a: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75</a:t>
          </a:r>
          <a:r>
            <a:rPr lang="en-US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0</a:t>
          </a: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บาท</a:t>
          </a:r>
          <a:endParaRPr lang="en-US" sz="1400">
            <a:effectLst/>
            <a:latin typeface="TH SarabunPSK" panose="020B0500040200020003" pitchFamily="34" charset="-34"/>
            <a:ea typeface="Times New Roman" panose="02020603050405020304" pitchFamily="18" charset="0"/>
            <a:cs typeface="TH SarabunPSK" panose="020B0500040200020003" pitchFamily="34" charset="-34"/>
          </a:endParaRPr>
        </a:p>
        <a:p>
          <a:pPr>
            <a:spcAft>
              <a:spcPts val="0"/>
            </a:spcAft>
          </a:pP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</a:t>
          </a:r>
          <a:r>
            <a:rPr lang="th-TH" sz="1400" b="1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ค่าซ่อมแซมบำรุง อาคารสถานที่</a:t>
          </a:r>
        </a:p>
        <a:p>
          <a:pPr>
            <a:spcAft>
              <a:spcPts val="0"/>
            </a:spcAft>
          </a:pP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- ค่าซ่อมแซมท่อประปา                                          	เป็นเงิน        1</a:t>
          </a:r>
          <a:r>
            <a:rPr lang="en-US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5</a:t>
          </a: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,000 บาท</a:t>
          </a:r>
        </a:p>
        <a:p>
          <a:pPr>
            <a:spcAft>
              <a:spcPts val="0"/>
            </a:spcAft>
          </a:pP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- ค่าซ่อมแซมบ้านพักผู้บริหาร                                    เป็นเงิน        10,000 บาท</a:t>
          </a:r>
        </a:p>
        <a:p>
          <a:pPr>
            <a:spcAft>
              <a:spcPts val="0"/>
            </a:spcAft>
          </a:pP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- ค่าเปลี่ยนสายไฟ สสจ.ชบ.		เป็นเงิน      110,000 บาท</a:t>
          </a:r>
        </a:p>
        <a:p>
          <a:pPr>
            <a:spcAft>
              <a:spcPts val="0"/>
            </a:spcAft>
          </a:pP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- ค่าจ้างล้างทำความสะอาดถังสำรองน้ำใต้ดิน	เป็นเงิน       20,000 บาท </a:t>
          </a:r>
        </a:p>
        <a:p>
          <a:pPr>
            <a:spcAft>
              <a:spcPts val="0"/>
            </a:spcAft>
          </a:pP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- ค่าจ้างติดตั้งตาข่ายกันนก (อาคารพัสดุและแฟลตเก่า)      เป็นเงิน      200,000 บาท 		                    รวมเป็นเงิน     355,000 บาท</a:t>
          </a:r>
        </a:p>
        <a:p>
          <a:pPr algn="l">
            <a:spcAft>
              <a:spcPts val="0"/>
            </a:spcAft>
          </a:pP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</a:t>
          </a:r>
          <a:r>
            <a:rPr lang="th-TH" sz="1400" b="1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รวมเป็นเงินทั้งสิ้น    1,276,750 บาท</a:t>
          </a:r>
        </a:p>
        <a:p>
          <a:pPr>
            <a:spcAft>
              <a:spcPts val="0"/>
            </a:spcAft>
          </a:pP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                                   รายการถัวเฉลี่ยได้ตามที่จ่ายจริง ตามความเหมาะสม</a:t>
          </a:r>
          <a:endParaRPr lang="en-US" sz="1400">
            <a:effectLst/>
            <a:latin typeface="TH SarabunPSK" panose="020B0500040200020003" pitchFamily="34" charset="-34"/>
            <a:ea typeface="Times New Roman" panose="02020603050405020304" pitchFamily="18" charset="0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160020</xdr:colOff>
      <xdr:row>10</xdr:row>
      <xdr:rowOff>45720</xdr:rowOff>
    </xdr:from>
    <xdr:to>
      <xdr:col>17</xdr:col>
      <xdr:colOff>160020</xdr:colOff>
      <xdr:row>23</xdr:row>
      <xdr:rowOff>106680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BD12465-3354-4381-88F1-7A790C04958C}"/>
            </a:ext>
          </a:extLst>
        </xdr:cNvPr>
        <xdr:cNvSpPr txBox="1">
          <a:spLocks noChangeArrowheads="1"/>
        </xdr:cNvSpPr>
      </xdr:nvSpPr>
      <xdr:spPr bwMode="auto">
        <a:xfrm>
          <a:off x="5332095" y="2998470"/>
          <a:ext cx="3981450" cy="3528060"/>
        </a:xfrm>
        <a:prstGeom prst="rect">
          <a:avLst/>
        </a:prstGeom>
        <a:solidFill>
          <a:schemeClr val="bg1"/>
        </a:solidFill>
        <a:ln w="317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>
            <a:lnSpc>
              <a:spcPts val="600"/>
            </a:lnSpc>
            <a:spcAft>
              <a:spcPts val="0"/>
            </a:spcAft>
          </a:pPr>
          <a:r>
            <a:rPr lang="en-GB" sz="1400" b="1">
              <a:solidFill>
                <a:srgbClr val="000000"/>
              </a:solidFill>
              <a:effectLst/>
              <a:latin typeface="Angsana New" panose="02020603050405020304" pitchFamily="18" charset="-34"/>
              <a:ea typeface="Times New Roman" panose="02020603050405020304" pitchFamily="18" charset="0"/>
              <a:cs typeface="Angsana New" panose="02020603050405020304" pitchFamily="18" charset="-34"/>
            </a:rPr>
            <a:t>                                                                               </a:t>
          </a:r>
          <a:endParaRPr lang="en-US" sz="1400">
            <a:effectLst/>
            <a:latin typeface="Angsana New" panose="02020603050405020304" pitchFamily="18" charset="-34"/>
            <a:ea typeface="Times New Roman" panose="02020603050405020304" pitchFamily="18" charset="0"/>
            <a:cs typeface="Angsana New" panose="02020603050405020304" pitchFamily="18" charset="-34"/>
          </a:endParaRPr>
        </a:p>
        <a:p>
          <a:pPr algn="ctr">
            <a:spcAft>
              <a:spcPts val="0"/>
            </a:spcAft>
          </a:pPr>
          <a:r>
            <a:rPr lang="th-TH" sz="1400" b="1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กิจกรรมที่ </a:t>
          </a:r>
          <a:r>
            <a:rPr lang="en-GB" sz="1400" b="1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1</a:t>
          </a:r>
          <a:r>
            <a:rPr lang="en-GB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</a:t>
          </a:r>
          <a:endParaRPr lang="en-US" sz="1400">
            <a:effectLst/>
            <a:latin typeface="TH SarabunPSK" panose="020B0500040200020003" pitchFamily="34" charset="-34"/>
            <a:ea typeface="Times New Roman" panose="02020603050405020304" pitchFamily="18" charset="0"/>
            <a:cs typeface="TH SarabunPSK" panose="020B0500040200020003" pitchFamily="34" charset="-34"/>
          </a:endParaRPr>
        </a:p>
        <a:p>
          <a:pPr>
            <a:spcAft>
              <a:spcPts val="0"/>
            </a:spcAft>
          </a:pPr>
          <a:r>
            <a:rPr lang="th-TH" sz="1400" b="1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ค่าวัสดุใช้สอย</a:t>
          </a:r>
        </a:p>
        <a:p>
          <a:pPr>
            <a:spcAft>
              <a:spcPts val="0"/>
            </a:spcAft>
          </a:pP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- ค่าวัสดุเชื้อเพลิง	</a:t>
          </a:r>
          <a:r>
            <a:rPr lang="en-US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                                       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</a:t>
          </a:r>
          <a:r>
            <a:rPr lang="en-US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	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เป็นเงิน </a:t>
          </a:r>
          <a:r>
            <a:rPr lang="en-GB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5</a:t>
          </a:r>
          <a:r>
            <a:rPr lang="en-US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00,000 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บาท</a:t>
          </a:r>
          <a:b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</a:b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- ค่าวัสดุและค่าใช้สอย                                        	เป็นเงิน     </a:t>
          </a:r>
          <a:r>
            <a:rPr lang="en-US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4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00</a:t>
          </a:r>
          <a:r>
            <a:rPr lang="en-US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,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000</a:t>
          </a:r>
          <a:r>
            <a:rPr lang="en-US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บาท</a:t>
          </a:r>
          <a:b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</a:b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- ค่าวัสดุงานบ้านงานครัว/งานเกษตร                        	เป็นเงิน   </a:t>
          </a:r>
          <a:r>
            <a:rPr lang="en-US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15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0</a:t>
          </a:r>
          <a:r>
            <a:rPr lang="en-US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,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000 บาท                                                                       </a:t>
          </a:r>
        </a:p>
        <a:p>
          <a:pPr>
            <a:spcAft>
              <a:spcPts val="0"/>
            </a:spcAft>
          </a:pP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- ค่าวัสดุ ครุภัณฑ์สำนักงาน </a:t>
          </a:r>
          <a:r>
            <a:rPr lang="en-US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     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     	เป็นเงิน    </a:t>
          </a:r>
          <a:r>
            <a:rPr lang="en-US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5</a:t>
          </a:r>
          <a:r>
            <a:rPr lang="en-GB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0,000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บาท </a:t>
          </a:r>
        </a:p>
        <a:p>
          <a:pPr>
            <a:spcAft>
              <a:spcPts val="0"/>
            </a:spcAft>
          </a:pP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- ค่ากำจัดปลวก                                                  เป็นเงิน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    40,000 บาท</a:t>
          </a:r>
        </a:p>
        <a:p>
          <a:pPr>
            <a:spcAft>
              <a:spcPts val="0"/>
            </a:spcAft>
          </a:pPr>
          <a:r>
            <a:rPr lang="th-TH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- ค่าซ่อมแซมและบำรุงรักษาวัสดุ/ครุภัณฑ์         	เป็นเงิน    250,000 บาท </a:t>
          </a:r>
        </a:p>
        <a:p>
          <a:pPr>
            <a:spcAft>
              <a:spcPts val="0"/>
            </a:spcAft>
          </a:pPr>
          <a:r>
            <a:rPr lang="th-TH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- ค่าซ่อมแซมครุภัณฑ์ยานพาหนะ                             เป็นเงิน    300,000 บาท</a:t>
          </a:r>
        </a:p>
        <a:p>
          <a:pPr>
            <a:spcAft>
              <a:spcPts val="0"/>
            </a:spcAft>
          </a:pPr>
          <a:r>
            <a:rPr lang="th-TH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- ซ่อมบำรุงเครื่องปรับอากาศ                                 </a:t>
          </a:r>
          <a:r>
            <a:rPr lang="en-US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	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เป็นเงิน   110</a:t>
          </a:r>
          <a:r>
            <a:rPr lang="en-US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,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000 บาท </a:t>
          </a:r>
          <a:endParaRPr lang="en-US" sz="140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Times New Roman" panose="02020603050405020304" pitchFamily="18" charset="0"/>
            <a:cs typeface="TH SarabunPSK" panose="020B0500040200020003" pitchFamily="34" charset="-34"/>
          </a:endParaRPr>
        </a:p>
        <a:p>
          <a:pPr>
            <a:spcAft>
              <a:spcPts val="0"/>
            </a:spcAft>
          </a:pP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- ค่าวัสดุในการซ่อมบำรุง</a:t>
          </a:r>
          <a:r>
            <a:rPr lang="th-TH" sz="1400" baseline="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              </a:t>
          </a:r>
          <a:r>
            <a:rPr lang="en-US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	</a:t>
          </a: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เป็น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เงิน    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30</a:t>
          </a:r>
          <a:r>
            <a:rPr lang="en-US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,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000 </a:t>
          </a: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บาท                                        </a:t>
          </a:r>
          <a:endParaRPr lang="en-US" sz="1400">
            <a:effectLst/>
            <a:latin typeface="TH SarabunPSK" panose="020B0500040200020003" pitchFamily="34" charset="-34"/>
            <a:ea typeface="Times New Roman" panose="02020603050405020304" pitchFamily="18" charset="0"/>
            <a:cs typeface="TH SarabunPSK" panose="020B0500040200020003" pitchFamily="34" charset="-34"/>
          </a:endParaRPr>
        </a:p>
        <a:p>
          <a:pPr>
            <a:spcAft>
              <a:spcPts val="0"/>
            </a:spcAft>
          </a:pP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		                รวมเป็นเงิน    </a:t>
          </a:r>
          <a:r>
            <a:rPr lang="en-US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1,8</a:t>
          </a: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30</a:t>
          </a:r>
          <a:r>
            <a:rPr lang="en-US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,</a:t>
          </a: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00</a:t>
          </a:r>
          <a:r>
            <a:rPr lang="en-US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0</a:t>
          </a: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บาท</a:t>
          </a:r>
          <a:endParaRPr lang="en-US" sz="1400">
            <a:effectLst/>
            <a:latin typeface="TH SarabunPSK" panose="020B0500040200020003" pitchFamily="34" charset="-34"/>
            <a:ea typeface="Times New Roman" panose="02020603050405020304" pitchFamily="18" charset="0"/>
            <a:cs typeface="TH SarabunPSK" panose="020B0500040200020003" pitchFamily="34" charset="-34"/>
          </a:endParaRPr>
        </a:p>
        <a:p>
          <a:pPr>
            <a:spcAft>
              <a:spcPts val="0"/>
            </a:spcAft>
          </a:pP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</a:t>
          </a:r>
        </a:p>
        <a:p>
          <a:pPr>
            <a:spcAft>
              <a:spcPts val="0"/>
            </a:spcAft>
          </a:pPr>
          <a:r>
            <a:rPr lang="th-TH" sz="1400"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                                   รายการถัวเฉลี่ยได้ตามที่จ่ายจริง ตามความเหมาะสม</a:t>
          </a:r>
          <a:endParaRPr lang="en-US" sz="1400">
            <a:effectLst/>
            <a:latin typeface="TH SarabunPSK" panose="020B0500040200020003" pitchFamily="34" charset="-34"/>
            <a:ea typeface="Times New Roman" panose="02020603050405020304" pitchFamily="18" charset="0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38100</xdr:colOff>
      <xdr:row>14</xdr:row>
      <xdr:rowOff>44450</xdr:rowOff>
    </xdr:from>
    <xdr:ext cx="4571999" cy="1304290"/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5676900" y="3481070"/>
          <a:ext cx="4571999" cy="1304290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ctr" eaLnBrk="1" fontAlgn="auto" latinLnBrk="0" hangingPunct="1"/>
          <a:r>
            <a:rPr lang="th-TH" sz="1300" b="0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</a:t>
          </a:r>
          <a:r>
            <a:rPr lang="en-US" sz="1300" b="0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th-TH" sz="1300" b="0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endParaRPr lang="th-TH" sz="1300" b="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 b="0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ค่าใช้จ่ายในการจัดสวัสดิการที่จำเป็นสำหรับบุคคลากร</a:t>
          </a:r>
          <a:r>
            <a:rPr lang="en-GB" sz="1300" b="0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lang="th-TH" sz="1300" b="0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(สป.ขั่นต่ำ)</a:t>
          </a:r>
          <a:endParaRPr lang="th-TH" sz="1300" b="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1.</a:t>
          </a:r>
          <a:r>
            <a:rPr lang="th-TH" sz="13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ค่าเช่าบ้าน  </a:t>
          </a:r>
          <a:r>
            <a:rPr lang="en-US" sz="13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th-TH" sz="13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 สสจ.(เขต) </a:t>
          </a:r>
          <a:r>
            <a:rPr lang="en-US" sz="13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</a:t>
          </a:r>
          <a:r>
            <a:rPr lang="th-TH" sz="13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GB" sz="13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- </a:t>
          </a:r>
          <a:r>
            <a:rPr lang="en-US" sz="13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</a:t>
          </a:r>
          <a:r>
            <a:rPr lang="th-TH" sz="13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th-TH" sz="1300" b="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3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2.ค่าตอบแทนไม่ทำเวชปฏิบัติ      </a:t>
          </a:r>
          <a:r>
            <a:rPr lang="en-US" sz="13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</a:t>
          </a:r>
          <a:r>
            <a:rPr lang="th-TH" sz="13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</a:t>
          </a:r>
          <a:r>
            <a:rPr lang="en-US" sz="13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</a:t>
          </a:r>
          <a:r>
            <a:rPr lang="en-US" sz="13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1,380,000</a:t>
          </a:r>
          <a:r>
            <a:rPr lang="en-US" sz="13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th-TH" sz="13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th-TH" sz="1300" b="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รวมเป็นเงิน </a:t>
          </a:r>
          <a:r>
            <a:rPr lang="en-GB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1,380,000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บาท</a:t>
          </a:r>
          <a:endParaRPr lang="th-TH" sz="1300" b="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th-TH" sz="1300" b="0" i="0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622300</xdr:colOff>
      <xdr:row>12</xdr:row>
      <xdr:rowOff>62766</xdr:rowOff>
    </xdr:from>
    <xdr:ext cx="4386262" cy="1613634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13DAC5B-EB80-4547-9D1D-5C78E5E9C7B8}"/>
            </a:ext>
          </a:extLst>
        </xdr:cNvPr>
        <xdr:cNvSpPr txBox="1">
          <a:spLocks noChangeArrowheads="1"/>
        </xdr:cNvSpPr>
      </xdr:nvSpPr>
      <xdr:spPr bwMode="auto">
        <a:xfrm>
          <a:off x="3003550" y="2348766"/>
          <a:ext cx="4386262" cy="1613634"/>
        </a:xfrm>
        <a:prstGeom prst="rect">
          <a:avLst/>
        </a:prstGeom>
        <a:solidFill>
          <a:schemeClr val="bg1"/>
        </a:solidFill>
        <a:ln w="317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l">
            <a:lnSpc>
              <a:spcPts val="600"/>
            </a:lnSpc>
          </a:pPr>
          <a:r>
            <a:rPr lang="en-GB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                                             </a:t>
          </a:r>
          <a:endParaRPr lang="en-GB" sz="1400" b="1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algn="ctr"/>
          <a:r>
            <a:rPr lang="th-TH" sz="1400" b="1" u="dbl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</a:t>
          </a:r>
          <a:r>
            <a:rPr lang="th-TH" sz="1400" b="1" u="dbl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GB" sz="1400" b="1" u="dbl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th-TH" sz="1400" u="dbl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lang="en-US" sz="1400" u="dbl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1.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ประชุมแลกเปลี่ยนเรียนรู้ผลการดำเนินงาน </a:t>
          </a:r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ITA  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จำนวน </a:t>
          </a:r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</a:t>
          </a:r>
          <a:endParaRPr lang="en-US" sz="1400" b="0" i="0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ค่าอาหารกลางวัน </a:t>
          </a:r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40 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80 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   </a:t>
          </a:r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	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เป็นเงิน  </a:t>
          </a:r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3,200 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en-US" sz="1400" b="0" i="0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      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รวมเป็นเงิน  </a:t>
          </a:r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3,200 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en-US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th-TH" sz="1400" b="0" u="none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ctr"/>
          <a:endParaRPr lang="th-TH" sz="140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indent="0" algn="l" defTabSz="914400" eaLnBrk="1" fontAlgn="auto" latinLnBrk="0" hangingPunct="1">
            <a:lnSpc>
              <a:spcPts val="900"/>
            </a:lnSpc>
            <a:spcBef>
              <a:spcPts val="20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 b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indent="0" algn="l" defTabSz="914400" eaLnBrk="1" fontAlgn="auto" latinLnBrk="0" hangingPunct="1">
            <a:lnSpc>
              <a:spcPts val="1000"/>
            </a:lnSpc>
            <a:spcBef>
              <a:spcPts val="20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 b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indent="0" defTabSz="914400" eaLnBrk="1" fontAlgn="auto" latinLnBrk="0" hangingPunct="1">
            <a:lnSpc>
              <a:spcPts val="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th-TH" sz="140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>
            <a:lnSpc>
              <a:spcPts val="700"/>
            </a:lnSpc>
          </a:pPr>
          <a:endParaRPr lang="th-TH" sz="1400" b="1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4</xdr:col>
      <xdr:colOff>311150</xdr:colOff>
      <xdr:row>26</xdr:row>
      <xdr:rowOff>252095</xdr:rowOff>
    </xdr:from>
    <xdr:ext cx="5186362" cy="2119629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E199390-01C2-4371-A529-57829A3C05C0}"/>
            </a:ext>
          </a:extLst>
        </xdr:cNvPr>
        <xdr:cNvSpPr txBox="1">
          <a:spLocks noChangeArrowheads="1"/>
        </xdr:cNvSpPr>
      </xdr:nvSpPr>
      <xdr:spPr bwMode="auto">
        <a:xfrm>
          <a:off x="4749800" y="7376795"/>
          <a:ext cx="5186362" cy="2119629"/>
        </a:xfrm>
        <a:prstGeom prst="rect">
          <a:avLst/>
        </a:prstGeom>
        <a:solidFill>
          <a:schemeClr val="bg1"/>
        </a:solidFill>
        <a:ln w="317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ctr">
            <a:spcBef>
              <a:spcPts val="600"/>
            </a:spcBef>
          </a:pPr>
          <a:r>
            <a:rPr lang="th-TH" sz="1400" b="1" u="dbl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</a:t>
          </a:r>
          <a:r>
            <a:rPr lang="en-US" sz="1400" b="1" u="dbl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 </a:t>
          </a:r>
          <a:endParaRPr lang="en-US" sz="1400" u="dbl" baseline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อบรมให้ความรู้แก่บุคลากร</a:t>
          </a:r>
          <a:r>
            <a:rPr lang="en-US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เรื่องผลประโยชน์ทับซ้อนโดยใช้หลักสูตรต้านทุจริตศึกษา(</a:t>
          </a:r>
          <a:r>
            <a:rPr lang="en-US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Anti Corruption Education)</a:t>
          </a:r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ภายใต้พันธสัญญา สาธารณสุข ซื่อสัตย์ โปร่งใส ตื่นรู้ สู้ทุจริต จิตพอเพียง และ</a:t>
          </a:r>
          <a:r>
            <a:rPr lang="en-US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การเสริมสร้างพัฒนาทางด้านจริยธรรมและการรักษาวินัยรวมทั้งการป้องกันการกระทำผิดวินัย</a:t>
          </a:r>
          <a:r>
            <a:rPr lang="en-US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</a:t>
          </a:r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1.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ค่าอาหารกลางวันผู้เข้ารับการอบรม วิทยากรและ</a:t>
          </a:r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ผู้จัด </a:t>
          </a:r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60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คน </a:t>
          </a:r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80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</a:t>
          </a:r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4,800 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</a:p>
        <a:p>
          <a:pPr eaLnBrk="1" fontAlgn="auto" latinLnBrk="0" hangingPunct="1"/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2.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ค่าสมนาคุณวิทยากรภาครัฐ  </a:t>
          </a:r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 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ชม.ๆละ </a:t>
          </a:r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600 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</a:t>
          </a:r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3,600 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en-US" sz="1400" b="0" i="0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          รวมเป็นเงิน </a:t>
          </a:r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8,400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190501</xdr:colOff>
      <xdr:row>14</xdr:row>
      <xdr:rowOff>32229</xdr:rowOff>
    </xdr:from>
    <xdr:ext cx="5124449" cy="2129946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4629151" y="4051779"/>
          <a:ext cx="5124449" cy="2129946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ctr" eaLnBrk="1" fontAlgn="auto" latinLnBrk="0" hangingPunct="1"/>
          <a:r>
            <a:rPr lang="th-TH" sz="16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</a:t>
          </a:r>
          <a:r>
            <a:rPr lang="en-US" sz="16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th-TH" sz="16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endParaRPr lang="th-TH" sz="16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6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 เครื่องพิมพ์มัลติฟังก์ชั่นเลเซอร์ สี จำนวน 1 เครื่อง 	เป็นเงิน </a:t>
          </a:r>
          <a:r>
            <a:rPr lang="en-GB" sz="16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lang="th-TH" sz="16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16,000 บาท</a:t>
          </a:r>
          <a:br>
            <a:rPr lang="th-TH" sz="16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6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 โทรศัพท์สำนักงาน จำนวน 2 เครื่องๆละ 3,500 บาท 	เป็นเงิน     7,000</a:t>
          </a:r>
          <a:r>
            <a:rPr lang="th-TH" sz="16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  <a:r>
            <a:rPr lang="th-TH" sz="16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</a:t>
          </a:r>
          <a:r>
            <a:rPr lang="th-TH" sz="16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รวมเป็นเงิน </a:t>
          </a:r>
          <a:r>
            <a:rPr lang="en-US" sz="16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lang="th-TH" sz="16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23</a:t>
          </a:r>
          <a:r>
            <a:rPr lang="en-US" sz="16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,000 </a:t>
          </a:r>
          <a:r>
            <a:rPr lang="th-TH" sz="16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en-US" sz="1600" b="1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6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รายการเฉลี่ยได้ตามที่จ่ายจริง ตามความเหมาะสม</a:t>
          </a:r>
          <a:endParaRPr lang="en-US" sz="16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endParaRPr lang="th-TH" sz="1600" b="0" i="0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601662</xdr:colOff>
      <xdr:row>12</xdr:row>
      <xdr:rowOff>3889</xdr:rowOff>
    </xdr:from>
    <xdr:ext cx="4389437" cy="1392987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DD9CB57C-04C1-48CB-B756-EC5AEF7318FA}"/>
            </a:ext>
          </a:extLst>
        </xdr:cNvPr>
        <xdr:cNvSpPr txBox="1">
          <a:spLocks noChangeArrowheads="1"/>
        </xdr:cNvSpPr>
      </xdr:nvSpPr>
      <xdr:spPr bwMode="auto">
        <a:xfrm>
          <a:off x="3001962" y="2289889"/>
          <a:ext cx="4389437" cy="1392987"/>
        </a:xfrm>
        <a:prstGeom prst="rect">
          <a:avLst/>
        </a:prstGeom>
        <a:solidFill>
          <a:schemeClr val="bg1"/>
        </a:solidFill>
        <a:ln w="317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l">
            <a:lnSpc>
              <a:spcPts val="600"/>
            </a:lnSpc>
          </a:pPr>
          <a:r>
            <a:rPr lang="en-GB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                                             </a:t>
          </a:r>
          <a:endParaRPr lang="en-GB" sz="1400" b="1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algn="ctr"/>
          <a:r>
            <a:rPr lang="th-TH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</a:t>
          </a:r>
          <a:r>
            <a:rPr lang="th-TH" sz="1400" b="1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GB" sz="1400" b="1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lang="th-TH" sz="140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400" b="0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</a:t>
          </a:r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ประชุม คณะทำงานควบคุมภายใน</a:t>
          </a:r>
          <a:r>
            <a:rPr lang="en-US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คณะทำงานตรวจสอบภายใน และรับการตรวจสอบภายใน รวมถึงสรุปผลการตรวจสอบภายในประจำปี</a:t>
          </a:r>
          <a:r>
            <a:rPr lang="en-US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ของ สสจ.ชลบุรี</a:t>
          </a:r>
          <a:endParaRPr lang="th-TH" sz="1400" u="none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indent="0" algn="l" defTabSz="914400" eaLnBrk="1" fontAlgn="auto" latinLnBrk="0" hangingPunct="1">
            <a:lnSpc>
              <a:spcPts val="900"/>
            </a:lnSpc>
            <a:spcBef>
              <a:spcPts val="20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1.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ค่าอาหารกลางวัน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30 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</a:t>
          </a:r>
          <a:r>
            <a:rPr lang="en-US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80 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เป็นเงิน    </a:t>
          </a:r>
          <a:r>
            <a:rPr lang="en-US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2,400  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en-US" sz="1400" b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indent="0" algn="l" defTabSz="914400" eaLnBrk="1" fontAlgn="auto" latinLnBrk="0" hangingPunct="1">
            <a:lnSpc>
              <a:spcPts val="1000"/>
            </a:lnSpc>
            <a:spcBef>
              <a:spcPts val="20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 b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indent="0" defTabSz="914400" eaLnBrk="1" fontAlgn="auto" latinLnBrk="0" hangingPunct="1">
            <a:lnSpc>
              <a:spcPts val="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th-TH" sz="140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>
            <a:lnSpc>
              <a:spcPts val="700"/>
            </a:lnSpc>
          </a:pPr>
          <a:r>
            <a:rPr lang="th-TH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                    รวมเป็นเงิน </a:t>
          </a:r>
          <a:r>
            <a:rPr lang="en-US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2,400 </a:t>
          </a:r>
          <a:r>
            <a:rPr lang="th-TH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</a:p>
      </xdr:txBody>
    </xdr:sp>
    <xdr:clientData/>
  </xdr:oneCellAnchor>
  <xdr:oneCellAnchor>
    <xdr:from>
      <xdr:col>5</xdr:col>
      <xdr:colOff>27565</xdr:colOff>
      <xdr:row>25</xdr:row>
      <xdr:rowOff>228254</xdr:rowOff>
    </xdr:from>
    <xdr:ext cx="4345997" cy="1962496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63666E1D-EEF0-4BE3-A427-FBA29626DDA5}"/>
            </a:ext>
          </a:extLst>
        </xdr:cNvPr>
        <xdr:cNvSpPr txBox="1">
          <a:spLocks noChangeArrowheads="1"/>
        </xdr:cNvSpPr>
      </xdr:nvSpPr>
      <xdr:spPr bwMode="auto">
        <a:xfrm>
          <a:off x="4961515" y="6219479"/>
          <a:ext cx="4345997" cy="1962496"/>
        </a:xfrm>
        <a:prstGeom prst="rect">
          <a:avLst/>
        </a:prstGeom>
        <a:solidFill>
          <a:schemeClr val="bg1"/>
        </a:solidFill>
        <a:ln w="317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ctr">
            <a:spcBef>
              <a:spcPts val="600"/>
            </a:spcBef>
          </a:pPr>
          <a:r>
            <a:rPr lang="th-TH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</a:t>
          </a:r>
          <a:r>
            <a:rPr lang="en-US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lang="en-US" sz="1400" baseline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-ประชุมสรุปผลการตวจสอบภายในในรอบปีที่ผ่านมาและวางแนวทางในการติดตามตรวจสอบปีปัจจุบัน กับคณะกรรมการและผู้เกี่ยวข้อง ของหน่วยงานในสังกัด </a:t>
          </a:r>
        </a:p>
        <a:p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-อบรมให้ความรู้คณะกรรมการ</a:t>
          </a:r>
        </a:p>
        <a:p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lang="en-US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1.</a:t>
          </a:r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ค่าอาหารกลางวัน </a:t>
          </a:r>
          <a:r>
            <a:rPr lang="en-US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60 </a:t>
          </a:r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80 </a:t>
          </a:r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           เป็นเงิน </a:t>
          </a:r>
          <a:r>
            <a:rPr lang="en-US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4,800 </a:t>
          </a:r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</a:p>
        <a:p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lang="en-US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2.</a:t>
          </a:r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ค่าสมนาคุณวิทยากรภาครัฐ </a:t>
          </a:r>
          <a:r>
            <a:rPr lang="en-US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 </a:t>
          </a:r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ชั่วโมง ๆละ </a:t>
          </a:r>
          <a:r>
            <a:rPr lang="en-US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600 </a:t>
          </a:r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เป็นเงิน  </a:t>
          </a:r>
          <a:r>
            <a:rPr lang="en-US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3,000 </a:t>
          </a:r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indent="0" defTabSz="914400" eaLnBrk="1" fontAlgn="auto" latinLnBrk="0" hangingPunct="1">
            <a:lnSpc>
              <a:spcPts val="1000"/>
            </a:lnSpc>
            <a:spcBef>
              <a:spcPts val="60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                 รวมเป็นเงิน  </a:t>
          </a:r>
          <a:r>
            <a:rPr lang="en-US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7,800 </a:t>
          </a:r>
          <a:r>
            <a:rPr lang="th-TH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en-US" sz="1400" b="1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4</xdr:col>
      <xdr:colOff>605814</xdr:colOff>
      <xdr:row>34</xdr:row>
      <xdr:rowOff>30904</xdr:rowOff>
    </xdr:from>
    <xdr:ext cx="4380524" cy="845396"/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FD8A26F6-E81A-4273-A30D-5F0A2CAB5BF2}"/>
            </a:ext>
          </a:extLst>
        </xdr:cNvPr>
        <xdr:cNvSpPr txBox="1">
          <a:spLocks noChangeArrowheads="1"/>
        </xdr:cNvSpPr>
      </xdr:nvSpPr>
      <xdr:spPr bwMode="auto">
        <a:xfrm>
          <a:off x="2996589" y="6507904"/>
          <a:ext cx="4380524" cy="845396"/>
        </a:xfrm>
        <a:prstGeom prst="rect">
          <a:avLst/>
        </a:prstGeom>
        <a:solidFill>
          <a:schemeClr val="bg1"/>
        </a:solidFill>
        <a:ln w="317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ctr"/>
          <a:r>
            <a:rPr lang="th-TH" sz="1400" b="1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</a:t>
          </a:r>
          <a:r>
            <a:rPr lang="en-US" sz="1400" b="1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lang="en-US" sz="1400" b="1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lang="en-US" sz="1400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-อบรมการจัดทำแบบประเมินผลควบคุมภายใน </a:t>
          </a:r>
          <a:r>
            <a:rPr lang="en-US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 </a:t>
          </a:r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มิติ (</a:t>
          </a:r>
          <a:r>
            <a:rPr lang="en-US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Electronic Internal Audit : EIA)</a:t>
          </a:r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จำนวน </a:t>
          </a:r>
          <a:r>
            <a:rPr lang="en-US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 </a:t>
          </a:r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รุ่น ละ </a:t>
          </a:r>
          <a:r>
            <a:rPr lang="en-US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15 </a:t>
          </a:r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</a:t>
          </a:r>
          <a:endParaRPr lang="th-TH" sz="1400">
            <a:solidFill>
              <a:schemeClr val="tx1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indent="0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th-TH" sz="1400">
            <a:solidFill>
              <a:schemeClr val="tx1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5</xdr:col>
      <xdr:colOff>103187</xdr:colOff>
      <xdr:row>44</xdr:row>
      <xdr:rowOff>195264</xdr:rowOff>
    </xdr:from>
    <xdr:ext cx="4381500" cy="2103436"/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A03BEEF7-33D5-4A65-9FF6-9B8A9054BC30}"/>
            </a:ext>
          </a:extLst>
        </xdr:cNvPr>
        <xdr:cNvSpPr txBox="1">
          <a:spLocks noChangeArrowheads="1"/>
        </xdr:cNvSpPr>
      </xdr:nvSpPr>
      <xdr:spPr bwMode="auto">
        <a:xfrm>
          <a:off x="5037137" y="10901364"/>
          <a:ext cx="4381500" cy="2103436"/>
        </a:xfrm>
        <a:prstGeom prst="rect">
          <a:avLst/>
        </a:prstGeom>
        <a:solidFill>
          <a:schemeClr val="bg1"/>
        </a:solidFill>
        <a:ln w="317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ctr">
            <a:spcBef>
              <a:spcPts val="600"/>
            </a:spcBef>
          </a:pPr>
          <a:r>
            <a:rPr lang="th-TH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</a:t>
          </a:r>
          <a:r>
            <a:rPr lang="en-US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lang="en-US" sz="1400" baseline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-ค่าใช้จ่ายในการออกตรวจสอบสอบภายใน</a:t>
          </a:r>
          <a:r>
            <a:rPr lang="en-US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(</a:t>
          </a:r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รพ. </a:t>
          </a:r>
          <a:r>
            <a:rPr lang="en-US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12 </a:t>
          </a:r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แห่ง และ สสอ.</a:t>
          </a:r>
          <a:r>
            <a:rPr lang="en-US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11 </a:t>
          </a:r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แห่ง)</a:t>
          </a:r>
        </a:p>
        <a:p>
          <a:r>
            <a:rPr lang="en-US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1.</a:t>
          </a:r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ค่าเบี้ยเลี้ยงคณะกรรมการและเจ้าหน้าที่ จำนวน </a:t>
          </a:r>
          <a:r>
            <a:rPr lang="en-US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16 </a:t>
          </a:r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</a:t>
          </a:r>
        </a:p>
        <a:p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วันละ </a:t>
          </a:r>
          <a:r>
            <a:rPr lang="en-US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135 </a:t>
          </a:r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 </a:t>
          </a:r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</a:t>
          </a:r>
          <a:r>
            <a:rPr lang="en-US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x 16 </a:t>
          </a:r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วัน</a:t>
          </a:r>
          <a:r>
            <a:rPr lang="en-US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</a:t>
          </a:r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เป็นเงิน </a:t>
          </a:r>
          <a:r>
            <a:rPr lang="en-US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2,160 </a:t>
          </a:r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en-US" sz="1400" b="0" i="0" u="none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en-US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</a:t>
          </a:r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วันละ </a:t>
          </a:r>
          <a:r>
            <a:rPr lang="en-US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120 </a:t>
          </a:r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15 </a:t>
          </a:r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16 </a:t>
          </a:r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วัน  </a:t>
          </a:r>
          <a:r>
            <a:rPr lang="en-US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</a:t>
          </a:r>
          <a:r>
            <a:rPr lang="en-US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28,800 </a:t>
          </a:r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</a:p>
        <a:p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en-US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2.</a:t>
          </a:r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ค่าพาหนะเดินทาง (เรือ) ไป - กลับ                </a:t>
          </a:r>
          <a:r>
            <a:rPr lang="en-US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</a:t>
          </a:r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</a:t>
          </a:r>
          <a:r>
            <a:rPr lang="en-US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1,600  </a:t>
          </a:r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</a:p>
        <a:p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en-US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3.</a:t>
          </a:r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ค่าผ่านทางพิเศษ                                          เป็นเงิน </a:t>
          </a:r>
          <a:r>
            <a:rPr lang="en-US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300</a:t>
          </a:r>
          <a:r>
            <a:rPr lang="th-TH" sz="14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</a:p>
        <a:p>
          <a:pPr marL="0" marR="0" indent="0" defTabSz="914400" eaLnBrk="1" fontAlgn="auto" latinLnBrk="0" hangingPunct="1">
            <a:lnSpc>
              <a:spcPts val="1000"/>
            </a:lnSpc>
            <a:spcBef>
              <a:spcPts val="60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                  รวมเป็นเงิน </a:t>
          </a:r>
          <a:r>
            <a:rPr lang="en-US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32,860</a:t>
          </a:r>
          <a:r>
            <a:rPr lang="en-US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en-US" sz="1400" b="1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419101</xdr:colOff>
      <xdr:row>11</xdr:row>
      <xdr:rowOff>158749</xdr:rowOff>
    </xdr:from>
    <xdr:ext cx="4358856" cy="1450976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5238751" y="3235324"/>
          <a:ext cx="4358856" cy="1450976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ctr" eaLnBrk="1" fontAlgn="auto" latinLnBrk="0" hangingPunct="1"/>
          <a:r>
            <a:rPr lang="th-TH" sz="13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</a:t>
          </a:r>
          <a:r>
            <a:rPr lang="en-US" sz="13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th-TH" sz="13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endParaRPr lang="th-TH" sz="13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</a:t>
          </a:r>
          <a:r>
            <a:rPr lang="en-US" sz="13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th-TH" sz="13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ประชุมเครือข่ายงานพัสดุของหน่วยงานในสังกัด สสจ.ชลบุรี</a:t>
          </a:r>
          <a:endParaRPr lang="th-TH" sz="13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1.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ค่าอาหารกลางวัน จำนวน 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60 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100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3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ครั้ง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18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        </a:t>
          </a:r>
          <a:endParaRPr lang="th-TH" sz="13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2.ค่าอาหารว่างและเครื่องดื่ม จำนวน 60 คน 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35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3 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      เป็นเงิน   6,300 บาท                       			    </a:t>
          </a:r>
          <a:r>
            <a:rPr lang="th-TH" sz="1300" b="1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รวมเป็นเงิน 24,300 บาท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</a:t>
          </a:r>
          <a:b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หมายเหตุ 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: 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รายการเฉลี่ยได้ตามที่จ่ายจริง ตามความเหมาะสม</a:t>
          </a:r>
          <a:endParaRPr lang="th-TH" sz="13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th-TH" sz="1600" b="0" i="0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5</xdr:col>
      <xdr:colOff>428625</xdr:colOff>
      <xdr:row>20</xdr:row>
      <xdr:rowOff>60959</xdr:rowOff>
    </xdr:from>
    <xdr:ext cx="4392463" cy="1526302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4724400" y="4975859"/>
          <a:ext cx="4392463" cy="1526302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ctr" eaLnBrk="1" fontAlgn="auto" latinLnBrk="0" hangingPunct="1"/>
          <a:r>
            <a:rPr lang="th-TH" sz="13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</a:t>
          </a:r>
          <a:r>
            <a:rPr lang="en-US" sz="13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3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endParaRPr lang="th-TH" sz="13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</a:t>
          </a:r>
          <a:r>
            <a:rPr lang="en-US" sz="13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3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 b="0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ค่าใช้จ่ายในการประชุมแลกเปลี่ยนเรียนรู้ผู้ปฏับัติงานด้านการเงินและบัญชี                  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1.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ค่าอาหารกลางวัน จำนวน 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35 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10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 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 ครั้ง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14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        </a:t>
          </a:r>
          <a:endParaRPr lang="th-TH" sz="13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2.ค่าอาหารว่างและเครื่องดื่ม จำนวน 35 คน 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35 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      เป็นเงิน   4,900 บาท                                                                           </a:t>
          </a:r>
          <a:b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      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 b="1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รวมเป็นเงิน 18,900 บาท        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หมายเหตุ 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: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รายการเฉลี่ยได้ตามที่จ่ายจริง ตามความเหมาะสม</a:t>
          </a:r>
          <a:endParaRPr lang="th-TH" sz="13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th-TH" sz="1300" b="0" i="0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60325</xdr:colOff>
      <xdr:row>11</xdr:row>
      <xdr:rowOff>67514</xdr:rowOff>
    </xdr:from>
    <xdr:ext cx="4153125" cy="1104062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903C756-7A25-4E1E-85DC-232F91F1CFB9}"/>
            </a:ext>
          </a:extLst>
        </xdr:cNvPr>
        <xdr:cNvSpPr txBox="1">
          <a:spLocks noChangeArrowheads="1"/>
        </xdr:cNvSpPr>
      </xdr:nvSpPr>
      <xdr:spPr bwMode="auto">
        <a:xfrm>
          <a:off x="4575175" y="2839289"/>
          <a:ext cx="4153125" cy="1104062"/>
        </a:xfrm>
        <a:prstGeom prst="rect">
          <a:avLst/>
        </a:prstGeom>
        <a:solidFill>
          <a:schemeClr val="bg1"/>
        </a:solidFill>
        <a:ln w="317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l">
            <a:lnSpc>
              <a:spcPts val="600"/>
            </a:lnSpc>
          </a:pPr>
          <a:r>
            <a:rPr lang="en-GB" sz="12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                                             </a:t>
          </a:r>
          <a:endParaRPr lang="en-GB" sz="1200" b="1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algn="ctr"/>
          <a:r>
            <a:rPr lang="th-TH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</a:t>
          </a:r>
          <a:r>
            <a:rPr lang="th-TH" sz="1400" b="1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GB" sz="1400" b="1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</a:p>
        <a:p>
          <a:pPr eaLnBrk="1" fontAlgn="auto" latinLnBrk="0" hangingPunct="1"/>
          <a:r>
            <a:rPr lang="th-TH" sz="14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ค่าใช้จ่ายในการประชุมคณะกรรมการบริหาร สสจ.(กบ.สสจ.)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1.ค่าอาหารกลางวัน</a:t>
          </a:r>
          <a:r>
            <a:rPr lang="en-US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จำนวน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20 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80 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en-US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เป็นเงิน  </a:t>
          </a:r>
          <a:r>
            <a:rPr lang="en-US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</a:t>
          </a:r>
          <a:r>
            <a:rPr lang="en-US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en-US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รายการเฉลี่ยได้ตามที่จ่ายจริง ตามความเหมาะสม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lang="th-TH" sz="140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indent="0" algn="l" defTabSz="914400" eaLnBrk="1" fontAlgn="auto" latinLnBrk="0" hangingPunct="1">
            <a:lnSpc>
              <a:spcPts val="900"/>
            </a:lnSpc>
            <a:spcBef>
              <a:spcPts val="20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 b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indent="0" algn="l" defTabSz="914400" eaLnBrk="1" fontAlgn="auto" latinLnBrk="0" hangingPunct="1">
            <a:lnSpc>
              <a:spcPts val="1000"/>
            </a:lnSpc>
            <a:spcBef>
              <a:spcPts val="20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200" b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indent="0" defTabSz="914400" eaLnBrk="1" fontAlgn="auto" latinLnBrk="0" hangingPunct="1">
            <a:lnSpc>
              <a:spcPts val="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th-TH" sz="120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>
            <a:lnSpc>
              <a:spcPts val="700"/>
            </a:lnSpc>
          </a:pPr>
          <a:endParaRPr lang="th-TH" sz="1200" b="1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6</xdr:col>
      <xdr:colOff>42708</xdr:colOff>
      <xdr:row>21</xdr:row>
      <xdr:rowOff>95271</xdr:rowOff>
    </xdr:from>
    <xdr:ext cx="4948392" cy="1670029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67216F9F-8F18-4590-B466-73D4C5DD27DF}"/>
            </a:ext>
          </a:extLst>
        </xdr:cNvPr>
        <xdr:cNvSpPr txBox="1">
          <a:spLocks noChangeArrowheads="1"/>
        </xdr:cNvSpPr>
      </xdr:nvSpPr>
      <xdr:spPr bwMode="auto">
        <a:xfrm>
          <a:off x="4557558" y="5153046"/>
          <a:ext cx="4948392" cy="1670029"/>
        </a:xfrm>
        <a:prstGeom prst="rect">
          <a:avLst/>
        </a:prstGeom>
        <a:solidFill>
          <a:schemeClr val="bg1"/>
        </a:solidFill>
        <a:ln w="317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ctr">
            <a:spcBef>
              <a:spcPts val="600"/>
            </a:spcBef>
          </a:pPr>
          <a:r>
            <a:rPr lang="th-TH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</a:t>
          </a:r>
          <a:r>
            <a:rPr lang="en-US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</a:p>
        <a:p>
          <a:pPr eaLnBrk="1" fontAlgn="auto" latinLnBrk="0" hangingPunct="1"/>
          <a:r>
            <a:rPr lang="th-TH" sz="14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ค่าใช้จ่ายในการประชุม</a:t>
          </a:r>
          <a:r>
            <a:rPr lang="en-US" sz="14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เจ้าหน้าที่ สสจ.</a:t>
          </a:r>
          <a:r>
            <a:rPr lang="en-US" sz="14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รวมเขต</a:t>
          </a:r>
          <a:br>
            <a:rPr lang="th-TH" sz="14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.ค่าอาหารกลางวัน</a:t>
          </a:r>
          <a:r>
            <a:rPr lang="en-US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จำนวน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190 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80 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3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     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เป็นเงิน  45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th-TH" sz="140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en-US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อาหารว่างและเครื่องดื่ม จำนวน </a:t>
          </a:r>
          <a:r>
            <a:rPr lang="en-US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190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คน </a:t>
          </a:r>
          <a:r>
            <a:rPr lang="en-US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20</a:t>
          </a:r>
          <a:r>
            <a:rPr lang="en-US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r>
            <a:rPr lang="en-US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2 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lang="en-US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 </a:t>
          </a:r>
          <a:r>
            <a:rPr lang="en-US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 22,8</a:t>
          </a:r>
          <a:r>
            <a:rPr lang="en-US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 บาท</a:t>
          </a:r>
          <a:endParaRPr lang="th-TH" sz="140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GB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                         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</a:t>
          </a:r>
          <a:r>
            <a:rPr lang="en-GB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รวมเป็นเงิน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68,400  บาท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GB" sz="1400" b="1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</a:t>
          </a:r>
        </a:p>
        <a:p>
          <a:r>
            <a:rPr lang="en-GB" sz="1400" b="1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</a:t>
          </a:r>
          <a:r>
            <a:rPr lang="th-TH" sz="1400" b="1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หมายเหตุ </a:t>
          </a:r>
          <a:r>
            <a:rPr lang="en-US" sz="1400" b="1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: 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รายการเฉลี่ยได้ตามที่จ่ายจริง ตามความเหมาะสม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endParaRPr lang="en-GB" sz="1400" b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indent="0" defTabSz="914400" eaLnBrk="1" fontAlgn="auto" latinLnBrk="0" hangingPunct="1">
            <a:lnSpc>
              <a:spcPts val="1000"/>
            </a:lnSpc>
            <a:spcBef>
              <a:spcPts val="60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200" b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6</xdr:col>
      <xdr:colOff>37689</xdr:colOff>
      <xdr:row>17</xdr:row>
      <xdr:rowOff>76199</xdr:rowOff>
    </xdr:from>
    <xdr:ext cx="4139703" cy="885825"/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31E04E25-4B38-4D62-A4C8-93A6C5398A5E}"/>
            </a:ext>
          </a:extLst>
        </xdr:cNvPr>
        <xdr:cNvSpPr txBox="1">
          <a:spLocks noChangeArrowheads="1"/>
        </xdr:cNvSpPr>
      </xdr:nvSpPr>
      <xdr:spPr bwMode="auto">
        <a:xfrm>
          <a:off x="4541653" y="4226378"/>
          <a:ext cx="4139703" cy="885825"/>
        </a:xfrm>
        <a:prstGeom prst="rect">
          <a:avLst/>
        </a:prstGeom>
        <a:solidFill>
          <a:schemeClr val="bg1"/>
        </a:solidFill>
        <a:ln w="317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ctr"/>
          <a:r>
            <a:rPr lang="th-TH" sz="1400" b="1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</a:t>
          </a:r>
          <a:r>
            <a:rPr lang="en-US" sz="1400" b="1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en-US" sz="1400" b="1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</a:p>
        <a:p>
          <a:pPr algn="l"/>
          <a:r>
            <a:rPr lang="th-TH" sz="14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ประชุมติดตามงานรองนายแพทย์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b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จำนวน </a:t>
          </a:r>
          <a:r>
            <a:rPr lang="en-US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คน ทุกสัปดาห์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ๆ ละ 1 ครั้ง</a:t>
          </a:r>
          <a:br>
            <a:rPr lang="th-TH" sz="14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endParaRPr lang="th-TH" sz="1400">
            <a:solidFill>
              <a:schemeClr val="tx1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indent="0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th-TH" sz="1200">
            <a:solidFill>
              <a:schemeClr val="tx1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58706</xdr:colOff>
      <xdr:row>11</xdr:row>
      <xdr:rowOff>45289</xdr:rowOff>
    </xdr:from>
    <xdr:ext cx="4475193" cy="3288462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F995E378-A1A5-4C2C-BE9F-4082E64E99EE}"/>
            </a:ext>
          </a:extLst>
        </xdr:cNvPr>
        <xdr:cNvSpPr txBox="1">
          <a:spLocks noChangeArrowheads="1"/>
        </xdr:cNvSpPr>
      </xdr:nvSpPr>
      <xdr:spPr bwMode="auto">
        <a:xfrm>
          <a:off x="4344956" y="2845639"/>
          <a:ext cx="4475193" cy="3288462"/>
        </a:xfrm>
        <a:prstGeom prst="rect">
          <a:avLst/>
        </a:prstGeom>
        <a:solidFill>
          <a:schemeClr val="bg1"/>
        </a:solidFill>
        <a:ln w="317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l">
            <a:lnSpc>
              <a:spcPts val="600"/>
            </a:lnSpc>
          </a:pPr>
          <a:r>
            <a:rPr lang="en-GB" sz="16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                                             </a:t>
          </a:r>
          <a:endParaRPr lang="en-GB" sz="1600" b="1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algn="ctr"/>
          <a:r>
            <a:rPr lang="th-TH" sz="16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</a:t>
          </a:r>
          <a:r>
            <a:rPr lang="th-TH" sz="1600" b="1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GB" sz="1600" b="1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th-TH" sz="16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lang="en-US" sz="16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4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ค่าใช้จ่ายในการประชุม</a:t>
          </a:r>
          <a:r>
            <a:rPr lang="en-US" sz="14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/</a:t>
          </a:r>
          <a:r>
            <a:rPr lang="th-TH" sz="14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อบรม/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en-US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th-TH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.ประชุมเชิงปฏิบัติการแลกเปลี่ยนเรียนรู้การพัฒนาคุณธรรมจริยธรรม (ระดับจังหวัด)</a:t>
          </a:r>
          <a:r>
            <a:rPr lang="en-US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-ค่าอาหารกลางวัน </a:t>
          </a:r>
          <a:r>
            <a:rPr lang="en-US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10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 คน </a:t>
          </a:r>
          <a:r>
            <a:rPr lang="en-US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80 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              </a:t>
          </a:r>
          <a:r>
            <a:rPr lang="en-US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เป็นเงิน </a:t>
          </a:r>
          <a:r>
            <a:rPr lang="en-US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8,000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-ค่าจัดบูทนิทรรศการ 3 บู๊ทๆ ละ 2,000 บาท                     </a:t>
          </a:r>
          <a:r>
            <a:rPr lang="en-US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6,000 บาท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-ค่าวิทยากรบรรยาย ภาครัฐ 6 ช.ม. </a:t>
          </a:r>
          <a:r>
            <a:rPr lang="en-US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600 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                  </a:t>
          </a:r>
          <a:r>
            <a:rPr lang="en-US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3,600 บาท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GB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		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</a:t>
          </a:r>
          <a:r>
            <a:rPr lang="en-GB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รวมเป็นเงิน      17,600  บาท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en-US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.การสรรหา/คัดเลือกคนดีศรีเมืองชล (สาขาผู้บริการสังคม) 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-ค่าอาหารกลางวัน</a:t>
          </a:r>
          <a:r>
            <a:rPr lang="th-TH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60 คน </a:t>
          </a:r>
          <a:r>
            <a:rPr lang="en-US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</a:t>
          </a:r>
          <a:r>
            <a:rPr lang="en-US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 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             </a:t>
          </a:r>
          <a:r>
            <a:rPr lang="en-US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	</a:t>
          </a:r>
          <a:r>
            <a:rPr lang="en-US" sz="14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</a:t>
          </a:r>
          <a:r>
            <a:rPr lang="en-US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,800 บาท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th-TH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ค่าอาหารว่างและเครื่องดื่ม  60 คน </a:t>
          </a:r>
          <a:r>
            <a:rPr lang="en-US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</a:t>
          </a:r>
          <a:r>
            <a:rPr lang="en-US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r>
            <a:rPr lang="en-GB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GB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en-GB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en-US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</a:t>
          </a:r>
          <a:r>
            <a:rPr lang="en-GB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</a:t>
          </a:r>
          <a:r>
            <a:rPr lang="en-US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2,400 บาท</a:t>
          </a:r>
          <a:endParaRPr lang="th-TH" sz="140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                                   รวมเป็นเงิน       7,200  บาท</a:t>
          </a:r>
          <a:r>
            <a:rPr lang="th-TH" sz="14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                    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รวมเป็นเงินทั้งสิ้น   </a:t>
          </a:r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</a:t>
          </a:r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  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รายการเฉลี่ยได้ตามที่จ่ายจริง ตามความเหมาะสม</a:t>
          </a:r>
          <a:endParaRPr lang="th-TH" sz="140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indent="0" algn="l" defTabSz="914400" eaLnBrk="1" fontAlgn="auto" latinLnBrk="0" hangingPunct="1">
            <a:lnSpc>
              <a:spcPts val="900"/>
            </a:lnSpc>
            <a:spcBef>
              <a:spcPts val="20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600" b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indent="0" algn="l" defTabSz="914400" eaLnBrk="1" fontAlgn="auto" latinLnBrk="0" hangingPunct="1">
            <a:lnSpc>
              <a:spcPts val="1000"/>
            </a:lnSpc>
            <a:spcBef>
              <a:spcPts val="20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600" b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indent="0" defTabSz="914400" eaLnBrk="1" fontAlgn="auto" latinLnBrk="0" hangingPunct="1">
            <a:lnSpc>
              <a:spcPts val="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th-TH" sz="160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>
            <a:lnSpc>
              <a:spcPts val="700"/>
            </a:lnSpc>
          </a:pPr>
          <a:endParaRPr lang="th-TH" sz="1600" b="1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79375</xdr:colOff>
      <xdr:row>11</xdr:row>
      <xdr:rowOff>158750</xdr:rowOff>
    </xdr:from>
    <xdr:ext cx="4043045" cy="1822450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5718175" y="2909570"/>
          <a:ext cx="4043045" cy="1822450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ctr" eaLnBrk="1" fontAlgn="auto" latinLnBrk="0" hangingPunct="1"/>
          <a:r>
            <a:rPr lang="th-TH" sz="13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</a:t>
          </a:r>
          <a:r>
            <a:rPr lang="en-US" sz="13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th-TH" sz="13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endParaRPr lang="th-TH" sz="13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1 ค่าใช้จ่ายในการพัฒนาศักยภาพของผู้บริหารและ </a:t>
          </a:r>
          <a:r>
            <a:rPr lang="th-TH" sz="1300" b="1" i="0" u="sng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จนท.กลุ่มงานบริหารทั่วไป</a:t>
          </a:r>
          <a:endParaRPr lang="th-TH" sz="130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1.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ค่าลงทะเบียน ค่าที่พัก ค่าเบี้ยเลี้ยง ค่าผ่านทางพิเศษ    </a:t>
          </a:r>
          <a:endParaRPr lang="th-TH" sz="13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-  ผู้บริหารและเจ้าหน้าที่ผู้เกี่ยวข้อง	                         เป็นเงิน  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50,000  บาท</a:t>
          </a:r>
        </a:p>
        <a:p>
          <a:pPr eaLnBrk="1" fontAlgn="auto" latinLnBrk="0" hangingPunct="1"/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- เจ้าหน้าที่กลุ่มงานบริหารทั่วไป 40 คนๆละ 2,500 บาท     เป็นเงิน  100,000  บาท</a:t>
          </a:r>
          <a:endParaRPr lang="th-TH" sz="13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                             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รวมเป็นเงิน 2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50,000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  <a:r>
            <a:rPr lang="en-GB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</a:t>
          </a:r>
          <a:b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b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</a:t>
          </a:r>
          <a:r>
            <a:rPr lang="en-US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th-TH" sz="13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รายการเฉลี่ยได้ตามที่จ่ายจริง ตามความเหมาะสม</a:t>
          </a:r>
          <a:r>
            <a:rPr lang="th-TH" sz="13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lang="th-TH" sz="13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th-TH" sz="1300" b="0" i="0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2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28"/>
  <sheetViews>
    <sheetView topLeftCell="A22" workbookViewId="0">
      <selection activeCell="P11" sqref="P11"/>
    </sheetView>
  </sheetViews>
  <sheetFormatPr defaultRowHeight="15"/>
  <cols>
    <col min="1" max="1" width="5.5703125" style="24" customWidth="1"/>
    <col min="2" max="2" width="56.7109375" style="6" customWidth="1"/>
    <col min="3" max="4" width="10.5703125" style="6" customWidth="1"/>
    <col min="5" max="5" width="8.7109375" style="6" customWidth="1"/>
    <col min="6" max="6" width="10.140625" style="6" customWidth="1"/>
    <col min="7" max="7" width="7.140625" style="6" customWidth="1"/>
    <col min="8" max="8" width="9.28515625" style="6" customWidth="1"/>
    <col min="9" max="9" width="7.42578125" style="6" customWidth="1"/>
    <col min="10" max="10" width="10" style="6" bestFit="1" customWidth="1"/>
    <col min="11" max="11" width="13.5703125" style="6" customWidth="1"/>
    <col min="12" max="12" width="19.85546875" style="257" customWidth="1"/>
    <col min="13" max="13" width="10.5703125" style="6" bestFit="1" customWidth="1"/>
    <col min="14" max="227" width="8.85546875" style="6"/>
    <col min="228" max="228" width="5.5703125" style="6" customWidth="1"/>
    <col min="229" max="229" width="28.85546875" style="6" customWidth="1"/>
    <col min="230" max="230" width="12.42578125" style="6" customWidth="1"/>
    <col min="231" max="231" width="7.85546875" style="6" customWidth="1"/>
    <col min="232" max="235" width="8.85546875" style="6"/>
    <col min="236" max="236" width="7.42578125" style="6" customWidth="1"/>
    <col min="237" max="237" width="9.42578125" style="6" customWidth="1"/>
    <col min="238" max="238" width="10.42578125" style="6" customWidth="1"/>
    <col min="239" max="239" width="11.42578125" style="6" customWidth="1"/>
    <col min="240" max="240" width="8.85546875" style="6"/>
    <col min="241" max="241" width="9.140625" style="6" bestFit="1" customWidth="1"/>
    <col min="242" max="483" width="8.85546875" style="6"/>
    <col min="484" max="484" width="5.5703125" style="6" customWidth="1"/>
    <col min="485" max="485" width="28.85546875" style="6" customWidth="1"/>
    <col min="486" max="486" width="12.42578125" style="6" customWidth="1"/>
    <col min="487" max="487" width="7.85546875" style="6" customWidth="1"/>
    <col min="488" max="491" width="8.85546875" style="6"/>
    <col min="492" max="492" width="7.42578125" style="6" customWidth="1"/>
    <col min="493" max="493" width="9.42578125" style="6" customWidth="1"/>
    <col min="494" max="494" width="10.42578125" style="6" customWidth="1"/>
    <col min="495" max="495" width="11.42578125" style="6" customWidth="1"/>
    <col min="496" max="496" width="8.85546875" style="6"/>
    <col min="497" max="497" width="9.140625" style="6" bestFit="1" customWidth="1"/>
    <col min="498" max="739" width="8.85546875" style="6"/>
    <col min="740" max="740" width="5.5703125" style="6" customWidth="1"/>
    <col min="741" max="741" width="28.85546875" style="6" customWidth="1"/>
    <col min="742" max="742" width="12.42578125" style="6" customWidth="1"/>
    <col min="743" max="743" width="7.85546875" style="6" customWidth="1"/>
    <col min="744" max="747" width="8.85546875" style="6"/>
    <col min="748" max="748" width="7.42578125" style="6" customWidth="1"/>
    <col min="749" max="749" width="9.42578125" style="6" customWidth="1"/>
    <col min="750" max="750" width="10.42578125" style="6" customWidth="1"/>
    <col min="751" max="751" width="11.42578125" style="6" customWidth="1"/>
    <col min="752" max="752" width="8.85546875" style="6"/>
    <col min="753" max="753" width="9.140625" style="6" bestFit="1" customWidth="1"/>
    <col min="754" max="995" width="8.85546875" style="6"/>
    <col min="996" max="996" width="5.5703125" style="6" customWidth="1"/>
    <col min="997" max="997" width="28.85546875" style="6" customWidth="1"/>
    <col min="998" max="998" width="12.42578125" style="6" customWidth="1"/>
    <col min="999" max="999" width="7.85546875" style="6" customWidth="1"/>
    <col min="1000" max="1003" width="8.85546875" style="6"/>
    <col min="1004" max="1004" width="7.42578125" style="6" customWidth="1"/>
    <col min="1005" max="1005" width="9.42578125" style="6" customWidth="1"/>
    <col min="1006" max="1006" width="10.42578125" style="6" customWidth="1"/>
    <col min="1007" max="1007" width="11.42578125" style="6" customWidth="1"/>
    <col min="1008" max="1008" width="8.85546875" style="6"/>
    <col min="1009" max="1009" width="9.140625" style="6" bestFit="1" customWidth="1"/>
    <col min="1010" max="1251" width="8.85546875" style="6"/>
    <col min="1252" max="1252" width="5.5703125" style="6" customWidth="1"/>
    <col min="1253" max="1253" width="28.85546875" style="6" customWidth="1"/>
    <col min="1254" max="1254" width="12.42578125" style="6" customWidth="1"/>
    <col min="1255" max="1255" width="7.85546875" style="6" customWidth="1"/>
    <col min="1256" max="1259" width="8.85546875" style="6"/>
    <col min="1260" max="1260" width="7.42578125" style="6" customWidth="1"/>
    <col min="1261" max="1261" width="9.42578125" style="6" customWidth="1"/>
    <col min="1262" max="1262" width="10.42578125" style="6" customWidth="1"/>
    <col min="1263" max="1263" width="11.42578125" style="6" customWidth="1"/>
    <col min="1264" max="1264" width="8.85546875" style="6"/>
    <col min="1265" max="1265" width="9.140625" style="6" bestFit="1" customWidth="1"/>
    <col min="1266" max="1507" width="8.85546875" style="6"/>
    <col min="1508" max="1508" width="5.5703125" style="6" customWidth="1"/>
    <col min="1509" max="1509" width="28.85546875" style="6" customWidth="1"/>
    <col min="1510" max="1510" width="12.42578125" style="6" customWidth="1"/>
    <col min="1511" max="1511" width="7.85546875" style="6" customWidth="1"/>
    <col min="1512" max="1515" width="8.85546875" style="6"/>
    <col min="1516" max="1516" width="7.42578125" style="6" customWidth="1"/>
    <col min="1517" max="1517" width="9.42578125" style="6" customWidth="1"/>
    <col min="1518" max="1518" width="10.42578125" style="6" customWidth="1"/>
    <col min="1519" max="1519" width="11.42578125" style="6" customWidth="1"/>
    <col min="1520" max="1520" width="8.85546875" style="6"/>
    <col min="1521" max="1521" width="9.140625" style="6" bestFit="1" customWidth="1"/>
    <col min="1522" max="1763" width="8.85546875" style="6"/>
    <col min="1764" max="1764" width="5.5703125" style="6" customWidth="1"/>
    <col min="1765" max="1765" width="28.85546875" style="6" customWidth="1"/>
    <col min="1766" max="1766" width="12.42578125" style="6" customWidth="1"/>
    <col min="1767" max="1767" width="7.85546875" style="6" customWidth="1"/>
    <col min="1768" max="1771" width="8.85546875" style="6"/>
    <col min="1772" max="1772" width="7.42578125" style="6" customWidth="1"/>
    <col min="1773" max="1773" width="9.42578125" style="6" customWidth="1"/>
    <col min="1774" max="1774" width="10.42578125" style="6" customWidth="1"/>
    <col min="1775" max="1775" width="11.42578125" style="6" customWidth="1"/>
    <col min="1776" max="1776" width="8.85546875" style="6"/>
    <col min="1777" max="1777" width="9.140625" style="6" bestFit="1" customWidth="1"/>
    <col min="1778" max="2019" width="8.85546875" style="6"/>
    <col min="2020" max="2020" width="5.5703125" style="6" customWidth="1"/>
    <col min="2021" max="2021" width="28.85546875" style="6" customWidth="1"/>
    <col min="2022" max="2022" width="12.42578125" style="6" customWidth="1"/>
    <col min="2023" max="2023" width="7.85546875" style="6" customWidth="1"/>
    <col min="2024" max="2027" width="8.85546875" style="6"/>
    <col min="2028" max="2028" width="7.42578125" style="6" customWidth="1"/>
    <col min="2029" max="2029" width="9.42578125" style="6" customWidth="1"/>
    <col min="2030" max="2030" width="10.42578125" style="6" customWidth="1"/>
    <col min="2031" max="2031" width="11.42578125" style="6" customWidth="1"/>
    <col min="2032" max="2032" width="8.85546875" style="6"/>
    <col min="2033" max="2033" width="9.140625" style="6" bestFit="1" customWidth="1"/>
    <col min="2034" max="2275" width="8.85546875" style="6"/>
    <col min="2276" max="2276" width="5.5703125" style="6" customWidth="1"/>
    <col min="2277" max="2277" width="28.85546875" style="6" customWidth="1"/>
    <col min="2278" max="2278" width="12.42578125" style="6" customWidth="1"/>
    <col min="2279" max="2279" width="7.85546875" style="6" customWidth="1"/>
    <col min="2280" max="2283" width="8.85546875" style="6"/>
    <col min="2284" max="2284" width="7.42578125" style="6" customWidth="1"/>
    <col min="2285" max="2285" width="9.42578125" style="6" customWidth="1"/>
    <col min="2286" max="2286" width="10.42578125" style="6" customWidth="1"/>
    <col min="2287" max="2287" width="11.42578125" style="6" customWidth="1"/>
    <col min="2288" max="2288" width="8.85546875" style="6"/>
    <col min="2289" max="2289" width="9.140625" style="6" bestFit="1" customWidth="1"/>
    <col min="2290" max="2531" width="8.85546875" style="6"/>
    <col min="2532" max="2532" width="5.5703125" style="6" customWidth="1"/>
    <col min="2533" max="2533" width="28.85546875" style="6" customWidth="1"/>
    <col min="2534" max="2534" width="12.42578125" style="6" customWidth="1"/>
    <col min="2535" max="2535" width="7.85546875" style="6" customWidth="1"/>
    <col min="2536" max="2539" width="8.85546875" style="6"/>
    <col min="2540" max="2540" width="7.42578125" style="6" customWidth="1"/>
    <col min="2541" max="2541" width="9.42578125" style="6" customWidth="1"/>
    <col min="2542" max="2542" width="10.42578125" style="6" customWidth="1"/>
    <col min="2543" max="2543" width="11.42578125" style="6" customWidth="1"/>
    <col min="2544" max="2544" width="8.85546875" style="6"/>
    <col min="2545" max="2545" width="9.140625" style="6" bestFit="1" customWidth="1"/>
    <col min="2546" max="2787" width="8.85546875" style="6"/>
    <col min="2788" max="2788" width="5.5703125" style="6" customWidth="1"/>
    <col min="2789" max="2789" width="28.85546875" style="6" customWidth="1"/>
    <col min="2790" max="2790" width="12.42578125" style="6" customWidth="1"/>
    <col min="2791" max="2791" width="7.85546875" style="6" customWidth="1"/>
    <col min="2792" max="2795" width="8.85546875" style="6"/>
    <col min="2796" max="2796" width="7.42578125" style="6" customWidth="1"/>
    <col min="2797" max="2797" width="9.42578125" style="6" customWidth="1"/>
    <col min="2798" max="2798" width="10.42578125" style="6" customWidth="1"/>
    <col min="2799" max="2799" width="11.42578125" style="6" customWidth="1"/>
    <col min="2800" max="2800" width="8.85546875" style="6"/>
    <col min="2801" max="2801" width="9.140625" style="6" bestFit="1" customWidth="1"/>
    <col min="2802" max="3043" width="8.85546875" style="6"/>
    <col min="3044" max="3044" width="5.5703125" style="6" customWidth="1"/>
    <col min="3045" max="3045" width="28.85546875" style="6" customWidth="1"/>
    <col min="3046" max="3046" width="12.42578125" style="6" customWidth="1"/>
    <col min="3047" max="3047" width="7.85546875" style="6" customWidth="1"/>
    <col min="3048" max="3051" width="8.85546875" style="6"/>
    <col min="3052" max="3052" width="7.42578125" style="6" customWidth="1"/>
    <col min="3053" max="3053" width="9.42578125" style="6" customWidth="1"/>
    <col min="3054" max="3054" width="10.42578125" style="6" customWidth="1"/>
    <col min="3055" max="3055" width="11.42578125" style="6" customWidth="1"/>
    <col min="3056" max="3056" width="8.85546875" style="6"/>
    <col min="3057" max="3057" width="9.140625" style="6" bestFit="1" customWidth="1"/>
    <col min="3058" max="3299" width="8.85546875" style="6"/>
    <col min="3300" max="3300" width="5.5703125" style="6" customWidth="1"/>
    <col min="3301" max="3301" width="28.85546875" style="6" customWidth="1"/>
    <col min="3302" max="3302" width="12.42578125" style="6" customWidth="1"/>
    <col min="3303" max="3303" width="7.85546875" style="6" customWidth="1"/>
    <col min="3304" max="3307" width="8.85546875" style="6"/>
    <col min="3308" max="3308" width="7.42578125" style="6" customWidth="1"/>
    <col min="3309" max="3309" width="9.42578125" style="6" customWidth="1"/>
    <col min="3310" max="3310" width="10.42578125" style="6" customWidth="1"/>
    <col min="3311" max="3311" width="11.42578125" style="6" customWidth="1"/>
    <col min="3312" max="3312" width="8.85546875" style="6"/>
    <col min="3313" max="3313" width="9.140625" style="6" bestFit="1" customWidth="1"/>
    <col min="3314" max="3555" width="8.85546875" style="6"/>
    <col min="3556" max="3556" width="5.5703125" style="6" customWidth="1"/>
    <col min="3557" max="3557" width="28.85546875" style="6" customWidth="1"/>
    <col min="3558" max="3558" width="12.42578125" style="6" customWidth="1"/>
    <col min="3559" max="3559" width="7.85546875" style="6" customWidth="1"/>
    <col min="3560" max="3563" width="8.85546875" style="6"/>
    <col min="3564" max="3564" width="7.42578125" style="6" customWidth="1"/>
    <col min="3565" max="3565" width="9.42578125" style="6" customWidth="1"/>
    <col min="3566" max="3566" width="10.42578125" style="6" customWidth="1"/>
    <col min="3567" max="3567" width="11.42578125" style="6" customWidth="1"/>
    <col min="3568" max="3568" width="8.85546875" style="6"/>
    <col min="3569" max="3569" width="9.140625" style="6" bestFit="1" customWidth="1"/>
    <col min="3570" max="3811" width="8.85546875" style="6"/>
    <col min="3812" max="3812" width="5.5703125" style="6" customWidth="1"/>
    <col min="3813" max="3813" width="28.85546875" style="6" customWidth="1"/>
    <col min="3814" max="3814" width="12.42578125" style="6" customWidth="1"/>
    <col min="3815" max="3815" width="7.85546875" style="6" customWidth="1"/>
    <col min="3816" max="3819" width="8.85546875" style="6"/>
    <col min="3820" max="3820" width="7.42578125" style="6" customWidth="1"/>
    <col min="3821" max="3821" width="9.42578125" style="6" customWidth="1"/>
    <col min="3822" max="3822" width="10.42578125" style="6" customWidth="1"/>
    <col min="3823" max="3823" width="11.42578125" style="6" customWidth="1"/>
    <col min="3824" max="3824" width="8.85546875" style="6"/>
    <col min="3825" max="3825" width="9.140625" style="6" bestFit="1" customWidth="1"/>
    <col min="3826" max="4067" width="8.85546875" style="6"/>
    <col min="4068" max="4068" width="5.5703125" style="6" customWidth="1"/>
    <col min="4069" max="4069" width="28.85546875" style="6" customWidth="1"/>
    <col min="4070" max="4070" width="12.42578125" style="6" customWidth="1"/>
    <col min="4071" max="4071" width="7.85546875" style="6" customWidth="1"/>
    <col min="4072" max="4075" width="8.85546875" style="6"/>
    <col min="4076" max="4076" width="7.42578125" style="6" customWidth="1"/>
    <col min="4077" max="4077" width="9.42578125" style="6" customWidth="1"/>
    <col min="4078" max="4078" width="10.42578125" style="6" customWidth="1"/>
    <col min="4079" max="4079" width="11.42578125" style="6" customWidth="1"/>
    <col min="4080" max="4080" width="8.85546875" style="6"/>
    <col min="4081" max="4081" width="9.140625" style="6" bestFit="1" customWidth="1"/>
    <col min="4082" max="4323" width="8.85546875" style="6"/>
    <col min="4324" max="4324" width="5.5703125" style="6" customWidth="1"/>
    <col min="4325" max="4325" width="28.85546875" style="6" customWidth="1"/>
    <col min="4326" max="4326" width="12.42578125" style="6" customWidth="1"/>
    <col min="4327" max="4327" width="7.85546875" style="6" customWidth="1"/>
    <col min="4328" max="4331" width="8.85546875" style="6"/>
    <col min="4332" max="4332" width="7.42578125" style="6" customWidth="1"/>
    <col min="4333" max="4333" width="9.42578125" style="6" customWidth="1"/>
    <col min="4334" max="4334" width="10.42578125" style="6" customWidth="1"/>
    <col min="4335" max="4335" width="11.42578125" style="6" customWidth="1"/>
    <col min="4336" max="4336" width="8.85546875" style="6"/>
    <col min="4337" max="4337" width="9.140625" style="6" bestFit="1" customWidth="1"/>
    <col min="4338" max="4579" width="8.85546875" style="6"/>
    <col min="4580" max="4580" width="5.5703125" style="6" customWidth="1"/>
    <col min="4581" max="4581" width="28.85546875" style="6" customWidth="1"/>
    <col min="4582" max="4582" width="12.42578125" style="6" customWidth="1"/>
    <col min="4583" max="4583" width="7.85546875" style="6" customWidth="1"/>
    <col min="4584" max="4587" width="8.85546875" style="6"/>
    <col min="4588" max="4588" width="7.42578125" style="6" customWidth="1"/>
    <col min="4589" max="4589" width="9.42578125" style="6" customWidth="1"/>
    <col min="4590" max="4590" width="10.42578125" style="6" customWidth="1"/>
    <col min="4591" max="4591" width="11.42578125" style="6" customWidth="1"/>
    <col min="4592" max="4592" width="8.85546875" style="6"/>
    <col min="4593" max="4593" width="9.140625" style="6" bestFit="1" customWidth="1"/>
    <col min="4594" max="4835" width="8.85546875" style="6"/>
    <col min="4836" max="4836" width="5.5703125" style="6" customWidth="1"/>
    <col min="4837" max="4837" width="28.85546875" style="6" customWidth="1"/>
    <col min="4838" max="4838" width="12.42578125" style="6" customWidth="1"/>
    <col min="4839" max="4839" width="7.85546875" style="6" customWidth="1"/>
    <col min="4840" max="4843" width="8.85546875" style="6"/>
    <col min="4844" max="4844" width="7.42578125" style="6" customWidth="1"/>
    <col min="4845" max="4845" width="9.42578125" style="6" customWidth="1"/>
    <col min="4846" max="4846" width="10.42578125" style="6" customWidth="1"/>
    <col min="4847" max="4847" width="11.42578125" style="6" customWidth="1"/>
    <col min="4848" max="4848" width="8.85546875" style="6"/>
    <col min="4849" max="4849" width="9.140625" style="6" bestFit="1" customWidth="1"/>
    <col min="4850" max="5091" width="8.85546875" style="6"/>
    <col min="5092" max="5092" width="5.5703125" style="6" customWidth="1"/>
    <col min="5093" max="5093" width="28.85546875" style="6" customWidth="1"/>
    <col min="5094" max="5094" width="12.42578125" style="6" customWidth="1"/>
    <col min="5095" max="5095" width="7.85546875" style="6" customWidth="1"/>
    <col min="5096" max="5099" width="8.85546875" style="6"/>
    <col min="5100" max="5100" width="7.42578125" style="6" customWidth="1"/>
    <col min="5101" max="5101" width="9.42578125" style="6" customWidth="1"/>
    <col min="5102" max="5102" width="10.42578125" style="6" customWidth="1"/>
    <col min="5103" max="5103" width="11.42578125" style="6" customWidth="1"/>
    <col min="5104" max="5104" width="8.85546875" style="6"/>
    <col min="5105" max="5105" width="9.140625" style="6" bestFit="1" customWidth="1"/>
    <col min="5106" max="5347" width="8.85546875" style="6"/>
    <col min="5348" max="5348" width="5.5703125" style="6" customWidth="1"/>
    <col min="5349" max="5349" width="28.85546875" style="6" customWidth="1"/>
    <col min="5350" max="5350" width="12.42578125" style="6" customWidth="1"/>
    <col min="5351" max="5351" width="7.85546875" style="6" customWidth="1"/>
    <col min="5352" max="5355" width="8.85546875" style="6"/>
    <col min="5356" max="5356" width="7.42578125" style="6" customWidth="1"/>
    <col min="5357" max="5357" width="9.42578125" style="6" customWidth="1"/>
    <col min="5358" max="5358" width="10.42578125" style="6" customWidth="1"/>
    <col min="5359" max="5359" width="11.42578125" style="6" customWidth="1"/>
    <col min="5360" max="5360" width="8.85546875" style="6"/>
    <col min="5361" max="5361" width="9.140625" style="6" bestFit="1" customWidth="1"/>
    <col min="5362" max="5603" width="8.85546875" style="6"/>
    <col min="5604" max="5604" width="5.5703125" style="6" customWidth="1"/>
    <col min="5605" max="5605" width="28.85546875" style="6" customWidth="1"/>
    <col min="5606" max="5606" width="12.42578125" style="6" customWidth="1"/>
    <col min="5607" max="5607" width="7.85546875" style="6" customWidth="1"/>
    <col min="5608" max="5611" width="8.85546875" style="6"/>
    <col min="5612" max="5612" width="7.42578125" style="6" customWidth="1"/>
    <col min="5613" max="5613" width="9.42578125" style="6" customWidth="1"/>
    <col min="5614" max="5614" width="10.42578125" style="6" customWidth="1"/>
    <col min="5615" max="5615" width="11.42578125" style="6" customWidth="1"/>
    <col min="5616" max="5616" width="8.85546875" style="6"/>
    <col min="5617" max="5617" width="9.140625" style="6" bestFit="1" customWidth="1"/>
    <col min="5618" max="5859" width="8.85546875" style="6"/>
    <col min="5860" max="5860" width="5.5703125" style="6" customWidth="1"/>
    <col min="5861" max="5861" width="28.85546875" style="6" customWidth="1"/>
    <col min="5862" max="5862" width="12.42578125" style="6" customWidth="1"/>
    <col min="5863" max="5863" width="7.85546875" style="6" customWidth="1"/>
    <col min="5864" max="5867" width="8.85546875" style="6"/>
    <col min="5868" max="5868" width="7.42578125" style="6" customWidth="1"/>
    <col min="5869" max="5869" width="9.42578125" style="6" customWidth="1"/>
    <col min="5870" max="5870" width="10.42578125" style="6" customWidth="1"/>
    <col min="5871" max="5871" width="11.42578125" style="6" customWidth="1"/>
    <col min="5872" max="5872" width="8.85546875" style="6"/>
    <col min="5873" max="5873" width="9.140625" style="6" bestFit="1" customWidth="1"/>
    <col min="5874" max="6115" width="8.85546875" style="6"/>
    <col min="6116" max="6116" width="5.5703125" style="6" customWidth="1"/>
    <col min="6117" max="6117" width="28.85546875" style="6" customWidth="1"/>
    <col min="6118" max="6118" width="12.42578125" style="6" customWidth="1"/>
    <col min="6119" max="6119" width="7.85546875" style="6" customWidth="1"/>
    <col min="6120" max="6123" width="8.85546875" style="6"/>
    <col min="6124" max="6124" width="7.42578125" style="6" customWidth="1"/>
    <col min="6125" max="6125" width="9.42578125" style="6" customWidth="1"/>
    <col min="6126" max="6126" width="10.42578125" style="6" customWidth="1"/>
    <col min="6127" max="6127" width="11.42578125" style="6" customWidth="1"/>
    <col min="6128" max="6128" width="8.85546875" style="6"/>
    <col min="6129" max="6129" width="9.140625" style="6" bestFit="1" customWidth="1"/>
    <col min="6130" max="6371" width="8.85546875" style="6"/>
    <col min="6372" max="6372" width="5.5703125" style="6" customWidth="1"/>
    <col min="6373" max="6373" width="28.85546875" style="6" customWidth="1"/>
    <col min="6374" max="6374" width="12.42578125" style="6" customWidth="1"/>
    <col min="6375" max="6375" width="7.85546875" style="6" customWidth="1"/>
    <col min="6376" max="6379" width="8.85546875" style="6"/>
    <col min="6380" max="6380" width="7.42578125" style="6" customWidth="1"/>
    <col min="6381" max="6381" width="9.42578125" style="6" customWidth="1"/>
    <col min="6382" max="6382" width="10.42578125" style="6" customWidth="1"/>
    <col min="6383" max="6383" width="11.42578125" style="6" customWidth="1"/>
    <col min="6384" max="6384" width="8.85546875" style="6"/>
    <col min="6385" max="6385" width="9.140625" style="6" bestFit="1" customWidth="1"/>
    <col min="6386" max="6627" width="8.85546875" style="6"/>
    <col min="6628" max="6628" width="5.5703125" style="6" customWidth="1"/>
    <col min="6629" max="6629" width="28.85546875" style="6" customWidth="1"/>
    <col min="6630" max="6630" width="12.42578125" style="6" customWidth="1"/>
    <col min="6631" max="6631" width="7.85546875" style="6" customWidth="1"/>
    <col min="6632" max="6635" width="8.85546875" style="6"/>
    <col min="6636" max="6636" width="7.42578125" style="6" customWidth="1"/>
    <col min="6637" max="6637" width="9.42578125" style="6" customWidth="1"/>
    <col min="6638" max="6638" width="10.42578125" style="6" customWidth="1"/>
    <col min="6639" max="6639" width="11.42578125" style="6" customWidth="1"/>
    <col min="6640" max="6640" width="8.85546875" style="6"/>
    <col min="6641" max="6641" width="9.140625" style="6" bestFit="1" customWidth="1"/>
    <col min="6642" max="6883" width="8.85546875" style="6"/>
    <col min="6884" max="6884" width="5.5703125" style="6" customWidth="1"/>
    <col min="6885" max="6885" width="28.85546875" style="6" customWidth="1"/>
    <col min="6886" max="6886" width="12.42578125" style="6" customWidth="1"/>
    <col min="6887" max="6887" width="7.85546875" style="6" customWidth="1"/>
    <col min="6888" max="6891" width="8.85546875" style="6"/>
    <col min="6892" max="6892" width="7.42578125" style="6" customWidth="1"/>
    <col min="6893" max="6893" width="9.42578125" style="6" customWidth="1"/>
    <col min="6894" max="6894" width="10.42578125" style="6" customWidth="1"/>
    <col min="6895" max="6895" width="11.42578125" style="6" customWidth="1"/>
    <col min="6896" max="6896" width="8.85546875" style="6"/>
    <col min="6897" max="6897" width="9.140625" style="6" bestFit="1" customWidth="1"/>
    <col min="6898" max="7139" width="8.85546875" style="6"/>
    <col min="7140" max="7140" width="5.5703125" style="6" customWidth="1"/>
    <col min="7141" max="7141" width="28.85546875" style="6" customWidth="1"/>
    <col min="7142" max="7142" width="12.42578125" style="6" customWidth="1"/>
    <col min="7143" max="7143" width="7.85546875" style="6" customWidth="1"/>
    <col min="7144" max="7147" width="8.85546875" style="6"/>
    <col min="7148" max="7148" width="7.42578125" style="6" customWidth="1"/>
    <col min="7149" max="7149" width="9.42578125" style="6" customWidth="1"/>
    <col min="7150" max="7150" width="10.42578125" style="6" customWidth="1"/>
    <col min="7151" max="7151" width="11.42578125" style="6" customWidth="1"/>
    <col min="7152" max="7152" width="8.85546875" style="6"/>
    <col min="7153" max="7153" width="9.140625" style="6" bestFit="1" customWidth="1"/>
    <col min="7154" max="7395" width="8.85546875" style="6"/>
    <col min="7396" max="7396" width="5.5703125" style="6" customWidth="1"/>
    <col min="7397" max="7397" width="28.85546875" style="6" customWidth="1"/>
    <col min="7398" max="7398" width="12.42578125" style="6" customWidth="1"/>
    <col min="7399" max="7399" width="7.85546875" style="6" customWidth="1"/>
    <col min="7400" max="7403" width="8.85546875" style="6"/>
    <col min="7404" max="7404" width="7.42578125" style="6" customWidth="1"/>
    <col min="7405" max="7405" width="9.42578125" style="6" customWidth="1"/>
    <col min="7406" max="7406" width="10.42578125" style="6" customWidth="1"/>
    <col min="7407" max="7407" width="11.42578125" style="6" customWidth="1"/>
    <col min="7408" max="7408" width="8.85546875" style="6"/>
    <col min="7409" max="7409" width="9.140625" style="6" bestFit="1" customWidth="1"/>
    <col min="7410" max="7651" width="8.85546875" style="6"/>
    <col min="7652" max="7652" width="5.5703125" style="6" customWidth="1"/>
    <col min="7653" max="7653" width="28.85546875" style="6" customWidth="1"/>
    <col min="7654" max="7654" width="12.42578125" style="6" customWidth="1"/>
    <col min="7655" max="7655" width="7.85546875" style="6" customWidth="1"/>
    <col min="7656" max="7659" width="8.85546875" style="6"/>
    <col min="7660" max="7660" width="7.42578125" style="6" customWidth="1"/>
    <col min="7661" max="7661" width="9.42578125" style="6" customWidth="1"/>
    <col min="7662" max="7662" width="10.42578125" style="6" customWidth="1"/>
    <col min="7663" max="7663" width="11.42578125" style="6" customWidth="1"/>
    <col min="7664" max="7664" width="8.85546875" style="6"/>
    <col min="7665" max="7665" width="9.140625" style="6" bestFit="1" customWidth="1"/>
    <col min="7666" max="7907" width="8.85546875" style="6"/>
    <col min="7908" max="7908" width="5.5703125" style="6" customWidth="1"/>
    <col min="7909" max="7909" width="28.85546875" style="6" customWidth="1"/>
    <col min="7910" max="7910" width="12.42578125" style="6" customWidth="1"/>
    <col min="7911" max="7911" width="7.85546875" style="6" customWidth="1"/>
    <col min="7912" max="7915" width="8.85546875" style="6"/>
    <col min="7916" max="7916" width="7.42578125" style="6" customWidth="1"/>
    <col min="7917" max="7917" width="9.42578125" style="6" customWidth="1"/>
    <col min="7918" max="7918" width="10.42578125" style="6" customWidth="1"/>
    <col min="7919" max="7919" width="11.42578125" style="6" customWidth="1"/>
    <col min="7920" max="7920" width="8.85546875" style="6"/>
    <col min="7921" max="7921" width="9.140625" style="6" bestFit="1" customWidth="1"/>
    <col min="7922" max="8163" width="8.85546875" style="6"/>
    <col min="8164" max="8164" width="5.5703125" style="6" customWidth="1"/>
    <col min="8165" max="8165" width="28.85546875" style="6" customWidth="1"/>
    <col min="8166" max="8166" width="12.42578125" style="6" customWidth="1"/>
    <col min="8167" max="8167" width="7.85546875" style="6" customWidth="1"/>
    <col min="8168" max="8171" width="8.85546875" style="6"/>
    <col min="8172" max="8172" width="7.42578125" style="6" customWidth="1"/>
    <col min="8173" max="8173" width="9.42578125" style="6" customWidth="1"/>
    <col min="8174" max="8174" width="10.42578125" style="6" customWidth="1"/>
    <col min="8175" max="8175" width="11.42578125" style="6" customWidth="1"/>
    <col min="8176" max="8176" width="8.85546875" style="6"/>
    <col min="8177" max="8177" width="9.140625" style="6" bestFit="1" customWidth="1"/>
    <col min="8178" max="8419" width="8.85546875" style="6"/>
    <col min="8420" max="8420" width="5.5703125" style="6" customWidth="1"/>
    <col min="8421" max="8421" width="28.85546875" style="6" customWidth="1"/>
    <col min="8422" max="8422" width="12.42578125" style="6" customWidth="1"/>
    <col min="8423" max="8423" width="7.85546875" style="6" customWidth="1"/>
    <col min="8424" max="8427" width="8.85546875" style="6"/>
    <col min="8428" max="8428" width="7.42578125" style="6" customWidth="1"/>
    <col min="8429" max="8429" width="9.42578125" style="6" customWidth="1"/>
    <col min="8430" max="8430" width="10.42578125" style="6" customWidth="1"/>
    <col min="8431" max="8431" width="11.42578125" style="6" customWidth="1"/>
    <col min="8432" max="8432" width="8.85546875" style="6"/>
    <col min="8433" max="8433" width="9.140625" style="6" bestFit="1" customWidth="1"/>
    <col min="8434" max="8675" width="8.85546875" style="6"/>
    <col min="8676" max="8676" width="5.5703125" style="6" customWidth="1"/>
    <col min="8677" max="8677" width="28.85546875" style="6" customWidth="1"/>
    <col min="8678" max="8678" width="12.42578125" style="6" customWidth="1"/>
    <col min="8679" max="8679" width="7.85546875" style="6" customWidth="1"/>
    <col min="8680" max="8683" width="8.85546875" style="6"/>
    <col min="8684" max="8684" width="7.42578125" style="6" customWidth="1"/>
    <col min="8685" max="8685" width="9.42578125" style="6" customWidth="1"/>
    <col min="8686" max="8686" width="10.42578125" style="6" customWidth="1"/>
    <col min="8687" max="8687" width="11.42578125" style="6" customWidth="1"/>
    <col min="8688" max="8688" width="8.85546875" style="6"/>
    <col min="8689" max="8689" width="9.140625" style="6" bestFit="1" customWidth="1"/>
    <col min="8690" max="8931" width="8.85546875" style="6"/>
    <col min="8932" max="8932" width="5.5703125" style="6" customWidth="1"/>
    <col min="8933" max="8933" width="28.85546875" style="6" customWidth="1"/>
    <col min="8934" max="8934" width="12.42578125" style="6" customWidth="1"/>
    <col min="8935" max="8935" width="7.85546875" style="6" customWidth="1"/>
    <col min="8936" max="8939" width="8.85546875" style="6"/>
    <col min="8940" max="8940" width="7.42578125" style="6" customWidth="1"/>
    <col min="8941" max="8941" width="9.42578125" style="6" customWidth="1"/>
    <col min="8942" max="8942" width="10.42578125" style="6" customWidth="1"/>
    <col min="8943" max="8943" width="11.42578125" style="6" customWidth="1"/>
    <col min="8944" max="8944" width="8.85546875" style="6"/>
    <col min="8945" max="8945" width="9.140625" style="6" bestFit="1" customWidth="1"/>
    <col min="8946" max="9187" width="8.85546875" style="6"/>
    <col min="9188" max="9188" width="5.5703125" style="6" customWidth="1"/>
    <col min="9189" max="9189" width="28.85546875" style="6" customWidth="1"/>
    <col min="9190" max="9190" width="12.42578125" style="6" customWidth="1"/>
    <col min="9191" max="9191" width="7.85546875" style="6" customWidth="1"/>
    <col min="9192" max="9195" width="8.85546875" style="6"/>
    <col min="9196" max="9196" width="7.42578125" style="6" customWidth="1"/>
    <col min="9197" max="9197" width="9.42578125" style="6" customWidth="1"/>
    <col min="9198" max="9198" width="10.42578125" style="6" customWidth="1"/>
    <col min="9199" max="9199" width="11.42578125" style="6" customWidth="1"/>
    <col min="9200" max="9200" width="8.85546875" style="6"/>
    <col min="9201" max="9201" width="9.140625" style="6" bestFit="1" customWidth="1"/>
    <col min="9202" max="9443" width="8.85546875" style="6"/>
    <col min="9444" max="9444" width="5.5703125" style="6" customWidth="1"/>
    <col min="9445" max="9445" width="28.85546875" style="6" customWidth="1"/>
    <col min="9446" max="9446" width="12.42578125" style="6" customWidth="1"/>
    <col min="9447" max="9447" width="7.85546875" style="6" customWidth="1"/>
    <col min="9448" max="9451" width="8.85546875" style="6"/>
    <col min="9452" max="9452" width="7.42578125" style="6" customWidth="1"/>
    <col min="9453" max="9453" width="9.42578125" style="6" customWidth="1"/>
    <col min="9454" max="9454" width="10.42578125" style="6" customWidth="1"/>
    <col min="9455" max="9455" width="11.42578125" style="6" customWidth="1"/>
    <col min="9456" max="9456" width="8.85546875" style="6"/>
    <col min="9457" max="9457" width="9.140625" style="6" bestFit="1" customWidth="1"/>
    <col min="9458" max="9699" width="8.85546875" style="6"/>
    <col min="9700" max="9700" width="5.5703125" style="6" customWidth="1"/>
    <col min="9701" max="9701" width="28.85546875" style="6" customWidth="1"/>
    <col min="9702" max="9702" width="12.42578125" style="6" customWidth="1"/>
    <col min="9703" max="9703" width="7.85546875" style="6" customWidth="1"/>
    <col min="9704" max="9707" width="8.85546875" style="6"/>
    <col min="9708" max="9708" width="7.42578125" style="6" customWidth="1"/>
    <col min="9709" max="9709" width="9.42578125" style="6" customWidth="1"/>
    <col min="9710" max="9710" width="10.42578125" style="6" customWidth="1"/>
    <col min="9711" max="9711" width="11.42578125" style="6" customWidth="1"/>
    <col min="9712" max="9712" width="8.85546875" style="6"/>
    <col min="9713" max="9713" width="9.140625" style="6" bestFit="1" customWidth="1"/>
    <col min="9714" max="9955" width="8.85546875" style="6"/>
    <col min="9956" max="9956" width="5.5703125" style="6" customWidth="1"/>
    <col min="9957" max="9957" width="28.85546875" style="6" customWidth="1"/>
    <col min="9958" max="9958" width="12.42578125" style="6" customWidth="1"/>
    <col min="9959" max="9959" width="7.85546875" style="6" customWidth="1"/>
    <col min="9960" max="9963" width="8.85546875" style="6"/>
    <col min="9964" max="9964" width="7.42578125" style="6" customWidth="1"/>
    <col min="9965" max="9965" width="9.42578125" style="6" customWidth="1"/>
    <col min="9966" max="9966" width="10.42578125" style="6" customWidth="1"/>
    <col min="9967" max="9967" width="11.42578125" style="6" customWidth="1"/>
    <col min="9968" max="9968" width="8.85546875" style="6"/>
    <col min="9969" max="9969" width="9.140625" style="6" bestFit="1" customWidth="1"/>
    <col min="9970" max="10211" width="8.85546875" style="6"/>
    <col min="10212" max="10212" width="5.5703125" style="6" customWidth="1"/>
    <col min="10213" max="10213" width="28.85546875" style="6" customWidth="1"/>
    <col min="10214" max="10214" width="12.42578125" style="6" customWidth="1"/>
    <col min="10215" max="10215" width="7.85546875" style="6" customWidth="1"/>
    <col min="10216" max="10219" width="8.85546875" style="6"/>
    <col min="10220" max="10220" width="7.42578125" style="6" customWidth="1"/>
    <col min="10221" max="10221" width="9.42578125" style="6" customWidth="1"/>
    <col min="10222" max="10222" width="10.42578125" style="6" customWidth="1"/>
    <col min="10223" max="10223" width="11.42578125" style="6" customWidth="1"/>
    <col min="10224" max="10224" width="8.85546875" style="6"/>
    <col min="10225" max="10225" width="9.140625" style="6" bestFit="1" customWidth="1"/>
    <col min="10226" max="10467" width="8.85546875" style="6"/>
    <col min="10468" max="10468" width="5.5703125" style="6" customWidth="1"/>
    <col min="10469" max="10469" width="28.85546875" style="6" customWidth="1"/>
    <col min="10470" max="10470" width="12.42578125" style="6" customWidth="1"/>
    <col min="10471" max="10471" width="7.85546875" style="6" customWidth="1"/>
    <col min="10472" max="10475" width="8.85546875" style="6"/>
    <col min="10476" max="10476" width="7.42578125" style="6" customWidth="1"/>
    <col min="10477" max="10477" width="9.42578125" style="6" customWidth="1"/>
    <col min="10478" max="10478" width="10.42578125" style="6" customWidth="1"/>
    <col min="10479" max="10479" width="11.42578125" style="6" customWidth="1"/>
    <col min="10480" max="10480" width="8.85546875" style="6"/>
    <col min="10481" max="10481" width="9.140625" style="6" bestFit="1" customWidth="1"/>
    <col min="10482" max="10723" width="8.85546875" style="6"/>
    <col min="10724" max="10724" width="5.5703125" style="6" customWidth="1"/>
    <col min="10725" max="10725" width="28.85546875" style="6" customWidth="1"/>
    <col min="10726" max="10726" width="12.42578125" style="6" customWidth="1"/>
    <col min="10727" max="10727" width="7.85546875" style="6" customWidth="1"/>
    <col min="10728" max="10731" width="8.85546875" style="6"/>
    <col min="10732" max="10732" width="7.42578125" style="6" customWidth="1"/>
    <col min="10733" max="10733" width="9.42578125" style="6" customWidth="1"/>
    <col min="10734" max="10734" width="10.42578125" style="6" customWidth="1"/>
    <col min="10735" max="10735" width="11.42578125" style="6" customWidth="1"/>
    <col min="10736" max="10736" width="8.85546875" style="6"/>
    <col min="10737" max="10737" width="9.140625" style="6" bestFit="1" customWidth="1"/>
    <col min="10738" max="10979" width="8.85546875" style="6"/>
    <col min="10980" max="10980" width="5.5703125" style="6" customWidth="1"/>
    <col min="10981" max="10981" width="28.85546875" style="6" customWidth="1"/>
    <col min="10982" max="10982" width="12.42578125" style="6" customWidth="1"/>
    <col min="10983" max="10983" width="7.85546875" style="6" customWidth="1"/>
    <col min="10984" max="10987" width="8.85546875" style="6"/>
    <col min="10988" max="10988" width="7.42578125" style="6" customWidth="1"/>
    <col min="10989" max="10989" width="9.42578125" style="6" customWidth="1"/>
    <col min="10990" max="10990" width="10.42578125" style="6" customWidth="1"/>
    <col min="10991" max="10991" width="11.42578125" style="6" customWidth="1"/>
    <col min="10992" max="10992" width="8.85546875" style="6"/>
    <col min="10993" max="10993" width="9.140625" style="6" bestFit="1" customWidth="1"/>
    <col min="10994" max="11235" width="8.85546875" style="6"/>
    <col min="11236" max="11236" width="5.5703125" style="6" customWidth="1"/>
    <col min="11237" max="11237" width="28.85546875" style="6" customWidth="1"/>
    <col min="11238" max="11238" width="12.42578125" style="6" customWidth="1"/>
    <col min="11239" max="11239" width="7.85546875" style="6" customWidth="1"/>
    <col min="11240" max="11243" width="8.85546875" style="6"/>
    <col min="11244" max="11244" width="7.42578125" style="6" customWidth="1"/>
    <col min="11245" max="11245" width="9.42578125" style="6" customWidth="1"/>
    <col min="11246" max="11246" width="10.42578125" style="6" customWidth="1"/>
    <col min="11247" max="11247" width="11.42578125" style="6" customWidth="1"/>
    <col min="11248" max="11248" width="8.85546875" style="6"/>
    <col min="11249" max="11249" width="9.140625" style="6" bestFit="1" customWidth="1"/>
    <col min="11250" max="11491" width="8.85546875" style="6"/>
    <col min="11492" max="11492" width="5.5703125" style="6" customWidth="1"/>
    <col min="11493" max="11493" width="28.85546875" style="6" customWidth="1"/>
    <col min="11494" max="11494" width="12.42578125" style="6" customWidth="1"/>
    <col min="11495" max="11495" width="7.85546875" style="6" customWidth="1"/>
    <col min="11496" max="11499" width="8.85546875" style="6"/>
    <col min="11500" max="11500" width="7.42578125" style="6" customWidth="1"/>
    <col min="11501" max="11501" width="9.42578125" style="6" customWidth="1"/>
    <col min="11502" max="11502" width="10.42578125" style="6" customWidth="1"/>
    <col min="11503" max="11503" width="11.42578125" style="6" customWidth="1"/>
    <col min="11504" max="11504" width="8.85546875" style="6"/>
    <col min="11505" max="11505" width="9.140625" style="6" bestFit="1" customWidth="1"/>
    <col min="11506" max="11747" width="8.85546875" style="6"/>
    <col min="11748" max="11748" width="5.5703125" style="6" customWidth="1"/>
    <col min="11749" max="11749" width="28.85546875" style="6" customWidth="1"/>
    <col min="11750" max="11750" width="12.42578125" style="6" customWidth="1"/>
    <col min="11751" max="11751" width="7.85546875" style="6" customWidth="1"/>
    <col min="11752" max="11755" width="8.85546875" style="6"/>
    <col min="11756" max="11756" width="7.42578125" style="6" customWidth="1"/>
    <col min="11757" max="11757" width="9.42578125" style="6" customWidth="1"/>
    <col min="11758" max="11758" width="10.42578125" style="6" customWidth="1"/>
    <col min="11759" max="11759" width="11.42578125" style="6" customWidth="1"/>
    <col min="11760" max="11760" width="8.85546875" style="6"/>
    <col min="11761" max="11761" width="9.140625" style="6" bestFit="1" customWidth="1"/>
    <col min="11762" max="12003" width="8.85546875" style="6"/>
    <col min="12004" max="12004" width="5.5703125" style="6" customWidth="1"/>
    <col min="12005" max="12005" width="28.85546875" style="6" customWidth="1"/>
    <col min="12006" max="12006" width="12.42578125" style="6" customWidth="1"/>
    <col min="12007" max="12007" width="7.85546875" style="6" customWidth="1"/>
    <col min="12008" max="12011" width="8.85546875" style="6"/>
    <col min="12012" max="12012" width="7.42578125" style="6" customWidth="1"/>
    <col min="12013" max="12013" width="9.42578125" style="6" customWidth="1"/>
    <col min="12014" max="12014" width="10.42578125" style="6" customWidth="1"/>
    <col min="12015" max="12015" width="11.42578125" style="6" customWidth="1"/>
    <col min="12016" max="12016" width="8.85546875" style="6"/>
    <col min="12017" max="12017" width="9.140625" style="6" bestFit="1" customWidth="1"/>
    <col min="12018" max="12259" width="8.85546875" style="6"/>
    <col min="12260" max="12260" width="5.5703125" style="6" customWidth="1"/>
    <col min="12261" max="12261" width="28.85546875" style="6" customWidth="1"/>
    <col min="12262" max="12262" width="12.42578125" style="6" customWidth="1"/>
    <col min="12263" max="12263" width="7.85546875" style="6" customWidth="1"/>
    <col min="12264" max="12267" width="8.85546875" style="6"/>
    <col min="12268" max="12268" width="7.42578125" style="6" customWidth="1"/>
    <col min="12269" max="12269" width="9.42578125" style="6" customWidth="1"/>
    <col min="12270" max="12270" width="10.42578125" style="6" customWidth="1"/>
    <col min="12271" max="12271" width="11.42578125" style="6" customWidth="1"/>
    <col min="12272" max="12272" width="8.85546875" style="6"/>
    <col min="12273" max="12273" width="9.140625" style="6" bestFit="1" customWidth="1"/>
    <col min="12274" max="12515" width="8.85546875" style="6"/>
    <col min="12516" max="12516" width="5.5703125" style="6" customWidth="1"/>
    <col min="12517" max="12517" width="28.85546875" style="6" customWidth="1"/>
    <col min="12518" max="12518" width="12.42578125" style="6" customWidth="1"/>
    <col min="12519" max="12519" width="7.85546875" style="6" customWidth="1"/>
    <col min="12520" max="12523" width="8.85546875" style="6"/>
    <col min="12524" max="12524" width="7.42578125" style="6" customWidth="1"/>
    <col min="12525" max="12525" width="9.42578125" style="6" customWidth="1"/>
    <col min="12526" max="12526" width="10.42578125" style="6" customWidth="1"/>
    <col min="12527" max="12527" width="11.42578125" style="6" customWidth="1"/>
    <col min="12528" max="12528" width="8.85546875" style="6"/>
    <col min="12529" max="12529" width="9.140625" style="6" bestFit="1" customWidth="1"/>
    <col min="12530" max="12771" width="8.85546875" style="6"/>
    <col min="12772" max="12772" width="5.5703125" style="6" customWidth="1"/>
    <col min="12773" max="12773" width="28.85546875" style="6" customWidth="1"/>
    <col min="12774" max="12774" width="12.42578125" style="6" customWidth="1"/>
    <col min="12775" max="12775" width="7.85546875" style="6" customWidth="1"/>
    <col min="12776" max="12779" width="8.85546875" style="6"/>
    <col min="12780" max="12780" width="7.42578125" style="6" customWidth="1"/>
    <col min="12781" max="12781" width="9.42578125" style="6" customWidth="1"/>
    <col min="12782" max="12782" width="10.42578125" style="6" customWidth="1"/>
    <col min="12783" max="12783" width="11.42578125" style="6" customWidth="1"/>
    <col min="12784" max="12784" width="8.85546875" style="6"/>
    <col min="12785" max="12785" width="9.140625" style="6" bestFit="1" customWidth="1"/>
    <col min="12786" max="13027" width="8.85546875" style="6"/>
    <col min="13028" max="13028" width="5.5703125" style="6" customWidth="1"/>
    <col min="13029" max="13029" width="28.85546875" style="6" customWidth="1"/>
    <col min="13030" max="13030" width="12.42578125" style="6" customWidth="1"/>
    <col min="13031" max="13031" width="7.85546875" style="6" customWidth="1"/>
    <col min="13032" max="13035" width="8.85546875" style="6"/>
    <col min="13036" max="13036" width="7.42578125" style="6" customWidth="1"/>
    <col min="13037" max="13037" width="9.42578125" style="6" customWidth="1"/>
    <col min="13038" max="13038" width="10.42578125" style="6" customWidth="1"/>
    <col min="13039" max="13039" width="11.42578125" style="6" customWidth="1"/>
    <col min="13040" max="13040" width="8.85546875" style="6"/>
    <col min="13041" max="13041" width="9.140625" style="6" bestFit="1" customWidth="1"/>
    <col min="13042" max="13283" width="8.85546875" style="6"/>
    <col min="13284" max="13284" width="5.5703125" style="6" customWidth="1"/>
    <col min="13285" max="13285" width="28.85546875" style="6" customWidth="1"/>
    <col min="13286" max="13286" width="12.42578125" style="6" customWidth="1"/>
    <col min="13287" max="13287" width="7.85546875" style="6" customWidth="1"/>
    <col min="13288" max="13291" width="8.85546875" style="6"/>
    <col min="13292" max="13292" width="7.42578125" style="6" customWidth="1"/>
    <col min="13293" max="13293" width="9.42578125" style="6" customWidth="1"/>
    <col min="13294" max="13294" width="10.42578125" style="6" customWidth="1"/>
    <col min="13295" max="13295" width="11.42578125" style="6" customWidth="1"/>
    <col min="13296" max="13296" width="8.85546875" style="6"/>
    <col min="13297" max="13297" width="9.140625" style="6" bestFit="1" customWidth="1"/>
    <col min="13298" max="13539" width="8.85546875" style="6"/>
    <col min="13540" max="13540" width="5.5703125" style="6" customWidth="1"/>
    <col min="13541" max="13541" width="28.85546875" style="6" customWidth="1"/>
    <col min="13542" max="13542" width="12.42578125" style="6" customWidth="1"/>
    <col min="13543" max="13543" width="7.85546875" style="6" customWidth="1"/>
    <col min="13544" max="13547" width="8.85546875" style="6"/>
    <col min="13548" max="13548" width="7.42578125" style="6" customWidth="1"/>
    <col min="13549" max="13549" width="9.42578125" style="6" customWidth="1"/>
    <col min="13550" max="13550" width="10.42578125" style="6" customWidth="1"/>
    <col min="13551" max="13551" width="11.42578125" style="6" customWidth="1"/>
    <col min="13552" max="13552" width="8.85546875" style="6"/>
    <col min="13553" max="13553" width="9.140625" style="6" bestFit="1" customWidth="1"/>
    <col min="13554" max="13795" width="8.85546875" style="6"/>
    <col min="13796" max="13796" width="5.5703125" style="6" customWidth="1"/>
    <col min="13797" max="13797" width="28.85546875" style="6" customWidth="1"/>
    <col min="13798" max="13798" width="12.42578125" style="6" customWidth="1"/>
    <col min="13799" max="13799" width="7.85546875" style="6" customWidth="1"/>
    <col min="13800" max="13803" width="8.85546875" style="6"/>
    <col min="13804" max="13804" width="7.42578125" style="6" customWidth="1"/>
    <col min="13805" max="13805" width="9.42578125" style="6" customWidth="1"/>
    <col min="13806" max="13806" width="10.42578125" style="6" customWidth="1"/>
    <col min="13807" max="13807" width="11.42578125" style="6" customWidth="1"/>
    <col min="13808" max="13808" width="8.85546875" style="6"/>
    <col min="13809" max="13809" width="9.140625" style="6" bestFit="1" customWidth="1"/>
    <col min="13810" max="14051" width="8.85546875" style="6"/>
    <col min="14052" max="14052" width="5.5703125" style="6" customWidth="1"/>
    <col min="14053" max="14053" width="28.85546875" style="6" customWidth="1"/>
    <col min="14054" max="14054" width="12.42578125" style="6" customWidth="1"/>
    <col min="14055" max="14055" width="7.85546875" style="6" customWidth="1"/>
    <col min="14056" max="14059" width="8.85546875" style="6"/>
    <col min="14060" max="14060" width="7.42578125" style="6" customWidth="1"/>
    <col min="14061" max="14061" width="9.42578125" style="6" customWidth="1"/>
    <col min="14062" max="14062" width="10.42578125" style="6" customWidth="1"/>
    <col min="14063" max="14063" width="11.42578125" style="6" customWidth="1"/>
    <col min="14064" max="14064" width="8.85546875" style="6"/>
    <col min="14065" max="14065" width="9.140625" style="6" bestFit="1" customWidth="1"/>
    <col min="14066" max="14307" width="8.85546875" style="6"/>
    <col min="14308" max="14308" width="5.5703125" style="6" customWidth="1"/>
    <col min="14309" max="14309" width="28.85546875" style="6" customWidth="1"/>
    <col min="14310" max="14310" width="12.42578125" style="6" customWidth="1"/>
    <col min="14311" max="14311" width="7.85546875" style="6" customWidth="1"/>
    <col min="14312" max="14315" width="8.85546875" style="6"/>
    <col min="14316" max="14316" width="7.42578125" style="6" customWidth="1"/>
    <col min="14317" max="14317" width="9.42578125" style="6" customWidth="1"/>
    <col min="14318" max="14318" width="10.42578125" style="6" customWidth="1"/>
    <col min="14319" max="14319" width="11.42578125" style="6" customWidth="1"/>
    <col min="14320" max="14320" width="8.85546875" style="6"/>
    <col min="14321" max="14321" width="9.140625" style="6" bestFit="1" customWidth="1"/>
    <col min="14322" max="14563" width="8.85546875" style="6"/>
    <col min="14564" max="14564" width="5.5703125" style="6" customWidth="1"/>
    <col min="14565" max="14565" width="28.85546875" style="6" customWidth="1"/>
    <col min="14566" max="14566" width="12.42578125" style="6" customWidth="1"/>
    <col min="14567" max="14567" width="7.85546875" style="6" customWidth="1"/>
    <col min="14568" max="14571" width="8.85546875" style="6"/>
    <col min="14572" max="14572" width="7.42578125" style="6" customWidth="1"/>
    <col min="14573" max="14573" width="9.42578125" style="6" customWidth="1"/>
    <col min="14574" max="14574" width="10.42578125" style="6" customWidth="1"/>
    <col min="14575" max="14575" width="11.42578125" style="6" customWidth="1"/>
    <col min="14576" max="14576" width="8.85546875" style="6"/>
    <col min="14577" max="14577" width="9.140625" style="6" bestFit="1" customWidth="1"/>
    <col min="14578" max="14819" width="8.85546875" style="6"/>
    <col min="14820" max="14820" width="5.5703125" style="6" customWidth="1"/>
    <col min="14821" max="14821" width="28.85546875" style="6" customWidth="1"/>
    <col min="14822" max="14822" width="12.42578125" style="6" customWidth="1"/>
    <col min="14823" max="14823" width="7.85546875" style="6" customWidth="1"/>
    <col min="14824" max="14827" width="8.85546875" style="6"/>
    <col min="14828" max="14828" width="7.42578125" style="6" customWidth="1"/>
    <col min="14829" max="14829" width="9.42578125" style="6" customWidth="1"/>
    <col min="14830" max="14830" width="10.42578125" style="6" customWidth="1"/>
    <col min="14831" max="14831" width="11.42578125" style="6" customWidth="1"/>
    <col min="14832" max="14832" width="8.85546875" style="6"/>
    <col min="14833" max="14833" width="9.140625" style="6" bestFit="1" customWidth="1"/>
    <col min="14834" max="15075" width="8.85546875" style="6"/>
    <col min="15076" max="15076" width="5.5703125" style="6" customWidth="1"/>
    <col min="15077" max="15077" width="28.85546875" style="6" customWidth="1"/>
    <col min="15078" max="15078" width="12.42578125" style="6" customWidth="1"/>
    <col min="15079" max="15079" width="7.85546875" style="6" customWidth="1"/>
    <col min="15080" max="15083" width="8.85546875" style="6"/>
    <col min="15084" max="15084" width="7.42578125" style="6" customWidth="1"/>
    <col min="15085" max="15085" width="9.42578125" style="6" customWidth="1"/>
    <col min="15086" max="15086" width="10.42578125" style="6" customWidth="1"/>
    <col min="15087" max="15087" width="11.42578125" style="6" customWidth="1"/>
    <col min="15088" max="15088" width="8.85546875" style="6"/>
    <col min="15089" max="15089" width="9.140625" style="6" bestFit="1" customWidth="1"/>
    <col min="15090" max="15331" width="8.85546875" style="6"/>
    <col min="15332" max="15332" width="5.5703125" style="6" customWidth="1"/>
    <col min="15333" max="15333" width="28.85546875" style="6" customWidth="1"/>
    <col min="15334" max="15334" width="12.42578125" style="6" customWidth="1"/>
    <col min="15335" max="15335" width="7.85546875" style="6" customWidth="1"/>
    <col min="15336" max="15339" width="8.85546875" style="6"/>
    <col min="15340" max="15340" width="7.42578125" style="6" customWidth="1"/>
    <col min="15341" max="15341" width="9.42578125" style="6" customWidth="1"/>
    <col min="15342" max="15342" width="10.42578125" style="6" customWidth="1"/>
    <col min="15343" max="15343" width="11.42578125" style="6" customWidth="1"/>
    <col min="15344" max="15344" width="8.85546875" style="6"/>
    <col min="15345" max="15345" width="9.140625" style="6" bestFit="1" customWidth="1"/>
    <col min="15346" max="15587" width="8.85546875" style="6"/>
    <col min="15588" max="15588" width="5.5703125" style="6" customWidth="1"/>
    <col min="15589" max="15589" width="28.85546875" style="6" customWidth="1"/>
    <col min="15590" max="15590" width="12.42578125" style="6" customWidth="1"/>
    <col min="15591" max="15591" width="7.85546875" style="6" customWidth="1"/>
    <col min="15592" max="15595" width="8.85546875" style="6"/>
    <col min="15596" max="15596" width="7.42578125" style="6" customWidth="1"/>
    <col min="15597" max="15597" width="9.42578125" style="6" customWidth="1"/>
    <col min="15598" max="15598" width="10.42578125" style="6" customWidth="1"/>
    <col min="15599" max="15599" width="11.42578125" style="6" customWidth="1"/>
    <col min="15600" max="15600" width="8.85546875" style="6"/>
    <col min="15601" max="15601" width="9.140625" style="6" bestFit="1" customWidth="1"/>
    <col min="15602" max="15843" width="8.85546875" style="6"/>
    <col min="15844" max="15844" width="5.5703125" style="6" customWidth="1"/>
    <col min="15845" max="15845" width="28.85546875" style="6" customWidth="1"/>
    <col min="15846" max="15846" width="12.42578125" style="6" customWidth="1"/>
    <col min="15847" max="15847" width="7.85546875" style="6" customWidth="1"/>
    <col min="15848" max="15851" width="8.85546875" style="6"/>
    <col min="15852" max="15852" width="7.42578125" style="6" customWidth="1"/>
    <col min="15853" max="15853" width="9.42578125" style="6" customWidth="1"/>
    <col min="15854" max="15854" width="10.42578125" style="6" customWidth="1"/>
    <col min="15855" max="15855" width="11.42578125" style="6" customWidth="1"/>
    <col min="15856" max="15856" width="8.85546875" style="6"/>
    <col min="15857" max="15857" width="9.140625" style="6" bestFit="1" customWidth="1"/>
    <col min="15858" max="16099" width="8.85546875" style="6"/>
    <col min="16100" max="16100" width="5.5703125" style="6" customWidth="1"/>
    <col min="16101" max="16101" width="28.85546875" style="6" customWidth="1"/>
    <col min="16102" max="16102" width="12.42578125" style="6" customWidth="1"/>
    <col min="16103" max="16103" width="7.85546875" style="6" customWidth="1"/>
    <col min="16104" max="16107" width="8.85546875" style="6"/>
    <col min="16108" max="16108" width="7.42578125" style="6" customWidth="1"/>
    <col min="16109" max="16109" width="9.42578125" style="6" customWidth="1"/>
    <col min="16110" max="16110" width="10.42578125" style="6" customWidth="1"/>
    <col min="16111" max="16111" width="11.42578125" style="6" customWidth="1"/>
    <col min="16112" max="16112" width="8.85546875" style="6"/>
    <col min="16113" max="16113" width="9.140625" style="6" bestFit="1" customWidth="1"/>
    <col min="16114" max="16362" width="8.85546875" style="6"/>
    <col min="16363" max="16384" width="9" style="6" customWidth="1"/>
  </cols>
  <sheetData>
    <row r="1" spans="1:13" ht="21.75">
      <c r="A1" s="302" t="s">
        <v>445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</row>
    <row r="2" spans="1:13" ht="21.75">
      <c r="A2" s="7"/>
      <c r="B2" s="1"/>
      <c r="C2" s="8"/>
      <c r="D2" s="8"/>
      <c r="E2" s="8" t="s">
        <v>128</v>
      </c>
      <c r="F2" s="8" t="s">
        <v>129</v>
      </c>
      <c r="G2" s="8" t="s">
        <v>130</v>
      </c>
      <c r="H2" s="8" t="s">
        <v>131</v>
      </c>
      <c r="I2" s="8" t="s">
        <v>132</v>
      </c>
      <c r="J2" s="8" t="s">
        <v>133</v>
      </c>
      <c r="K2" s="8" t="s">
        <v>134</v>
      </c>
      <c r="L2" s="1" t="s">
        <v>135</v>
      </c>
    </row>
    <row r="3" spans="1:13" ht="21.75">
      <c r="A3" s="9" t="s">
        <v>5</v>
      </c>
      <c r="B3" s="2" t="s">
        <v>26</v>
      </c>
      <c r="C3" s="10" t="s">
        <v>136</v>
      </c>
      <c r="D3" s="10" t="s">
        <v>137</v>
      </c>
      <c r="E3" s="10" t="s">
        <v>138</v>
      </c>
      <c r="F3" s="10" t="s">
        <v>139</v>
      </c>
      <c r="G3" s="10"/>
      <c r="H3" s="10" t="s">
        <v>140</v>
      </c>
      <c r="I3" s="10"/>
      <c r="J3" s="10" t="s">
        <v>141</v>
      </c>
      <c r="K3" s="10" t="s">
        <v>142</v>
      </c>
      <c r="L3" s="2" t="s">
        <v>143</v>
      </c>
    </row>
    <row r="4" spans="1:13" ht="21.75">
      <c r="A4" s="11"/>
      <c r="B4" s="3"/>
      <c r="C4" s="12">
        <v>1</v>
      </c>
      <c r="D4" s="13">
        <v>2</v>
      </c>
      <c r="E4" s="12">
        <v>3</v>
      </c>
      <c r="F4" s="12">
        <v>4</v>
      </c>
      <c r="G4" s="12">
        <v>5</v>
      </c>
      <c r="H4" s="12">
        <v>6</v>
      </c>
      <c r="I4" s="12">
        <v>7</v>
      </c>
      <c r="J4" s="12">
        <v>99</v>
      </c>
      <c r="K4" s="12"/>
      <c r="L4" s="3"/>
    </row>
    <row r="5" spans="1:13" ht="21.75">
      <c r="A5" s="9"/>
      <c r="B5" s="1" t="s">
        <v>144</v>
      </c>
      <c r="C5" s="8" t="s">
        <v>145</v>
      </c>
      <c r="D5" s="8" t="s">
        <v>145</v>
      </c>
      <c r="E5" s="8" t="s">
        <v>145</v>
      </c>
      <c r="F5" s="8" t="s">
        <v>145</v>
      </c>
      <c r="G5" s="8" t="s">
        <v>145</v>
      </c>
      <c r="H5" s="8" t="s">
        <v>145</v>
      </c>
      <c r="I5" s="8" t="s">
        <v>145</v>
      </c>
      <c r="J5" s="8" t="s">
        <v>145</v>
      </c>
      <c r="K5" s="8" t="s">
        <v>145</v>
      </c>
      <c r="L5" s="1"/>
    </row>
    <row r="6" spans="1:13" ht="21.75">
      <c r="A6" s="14"/>
      <c r="B6" s="15" t="s">
        <v>146</v>
      </c>
      <c r="C6" s="16"/>
      <c r="D6" s="16"/>
      <c r="E6" s="16"/>
      <c r="F6" s="16"/>
      <c r="G6" s="16"/>
      <c r="H6" s="16"/>
      <c r="I6" s="16"/>
      <c r="J6" s="16"/>
      <c r="K6" s="16"/>
      <c r="L6" s="15"/>
    </row>
    <row r="7" spans="1:13" ht="21.75">
      <c r="A7" s="17"/>
      <c r="B7" s="18" t="s">
        <v>147</v>
      </c>
      <c r="C7" s="19"/>
      <c r="D7" s="4"/>
      <c r="E7" s="4"/>
      <c r="F7" s="4"/>
      <c r="G7" s="4"/>
      <c r="H7" s="4"/>
      <c r="I7" s="4"/>
      <c r="J7" s="4"/>
      <c r="K7" s="4"/>
      <c r="L7" s="18"/>
    </row>
    <row r="8" spans="1:13" ht="48" customHeight="1">
      <c r="A8" s="220">
        <v>1</v>
      </c>
      <c r="B8" s="221" t="s">
        <v>463</v>
      </c>
      <c r="C8" s="23" t="s">
        <v>148</v>
      </c>
      <c r="D8" s="22">
        <f>'1 สาธารณุปโภค'!F11</f>
        <v>2397000</v>
      </c>
      <c r="E8" s="23" t="s">
        <v>148</v>
      </c>
      <c r="F8" s="23" t="s">
        <v>148</v>
      </c>
      <c r="G8" s="23" t="s">
        <v>148</v>
      </c>
      <c r="H8" s="23" t="s">
        <v>148</v>
      </c>
      <c r="I8" s="23" t="s">
        <v>148</v>
      </c>
      <c r="J8" s="23" t="s">
        <v>148</v>
      </c>
      <c r="K8" s="22">
        <f t="shared" ref="K8:K16" si="0">SUM(C8:J8)</f>
        <v>2397000</v>
      </c>
      <c r="L8" s="255" t="s">
        <v>462</v>
      </c>
    </row>
    <row r="9" spans="1:13" ht="27" customHeight="1">
      <c r="A9" s="220">
        <v>2</v>
      </c>
      <c r="B9" s="221" t="s">
        <v>464</v>
      </c>
      <c r="C9" s="23" t="s">
        <v>148</v>
      </c>
      <c r="D9" s="214">
        <f>'2 ค่าเช่าบ้าน ไม่ทำเวช'!F11</f>
        <v>1380000</v>
      </c>
      <c r="E9" s="23" t="s">
        <v>148</v>
      </c>
      <c r="F9" s="23" t="s">
        <v>148</v>
      </c>
      <c r="G9" s="23" t="s">
        <v>148</v>
      </c>
      <c r="H9" s="23" t="s">
        <v>148</v>
      </c>
      <c r="I9" s="23" t="s">
        <v>148</v>
      </c>
      <c r="J9" s="23" t="s">
        <v>148</v>
      </c>
      <c r="K9" s="22">
        <f t="shared" si="0"/>
        <v>1380000</v>
      </c>
      <c r="L9" s="255" t="s">
        <v>461</v>
      </c>
      <c r="M9" s="344"/>
    </row>
    <row r="10" spans="1:13" ht="43.5">
      <c r="A10" s="220">
        <v>3</v>
      </c>
      <c r="B10" s="213" t="s">
        <v>465</v>
      </c>
      <c r="C10" s="222">
        <v>11600</v>
      </c>
      <c r="D10" s="23" t="s">
        <v>148</v>
      </c>
      <c r="E10" s="23" t="s">
        <v>148</v>
      </c>
      <c r="F10" s="20"/>
      <c r="G10" s="23" t="s">
        <v>148</v>
      </c>
      <c r="H10" s="23" t="s">
        <v>148</v>
      </c>
      <c r="I10" s="23" t="s">
        <v>148</v>
      </c>
      <c r="J10" s="23" t="s">
        <v>148</v>
      </c>
      <c r="K10" s="22">
        <f t="shared" si="0"/>
        <v>11600</v>
      </c>
      <c r="L10" s="255" t="s">
        <v>466</v>
      </c>
      <c r="M10" s="345"/>
    </row>
    <row r="11" spans="1:13" ht="43.5">
      <c r="A11" s="220">
        <v>4</v>
      </c>
      <c r="B11" s="213" t="s">
        <v>497</v>
      </c>
      <c r="C11" s="214">
        <v>0</v>
      </c>
      <c r="D11" s="23" t="s">
        <v>148</v>
      </c>
      <c r="E11" s="23" t="s">
        <v>148</v>
      </c>
      <c r="F11" s="23" t="s">
        <v>148</v>
      </c>
      <c r="G11" s="23" t="s">
        <v>148</v>
      </c>
      <c r="H11" s="23" t="s">
        <v>148</v>
      </c>
      <c r="I11" s="23" t="s">
        <v>148</v>
      </c>
      <c r="J11" s="222">
        <v>23000</v>
      </c>
      <c r="K11" s="22">
        <f t="shared" si="0"/>
        <v>23000</v>
      </c>
      <c r="L11" s="255" t="s">
        <v>481</v>
      </c>
      <c r="M11" s="346"/>
    </row>
    <row r="12" spans="1:13" ht="57.75" customHeight="1">
      <c r="A12" s="23">
        <v>5</v>
      </c>
      <c r="B12" s="213" t="s">
        <v>467</v>
      </c>
      <c r="C12" s="214">
        <v>43200</v>
      </c>
      <c r="D12" s="23" t="s">
        <v>148</v>
      </c>
      <c r="E12" s="23" t="s">
        <v>148</v>
      </c>
      <c r="F12" s="23" t="s">
        <v>148</v>
      </c>
      <c r="G12" s="23" t="s">
        <v>148</v>
      </c>
      <c r="H12" s="23" t="s">
        <v>148</v>
      </c>
      <c r="I12" s="23" t="s">
        <v>148</v>
      </c>
      <c r="J12" s="23" t="s">
        <v>148</v>
      </c>
      <c r="K12" s="22">
        <f t="shared" si="0"/>
        <v>43200</v>
      </c>
      <c r="L12" s="255" t="s">
        <v>490</v>
      </c>
      <c r="M12" s="345"/>
    </row>
    <row r="13" spans="1:13" ht="69.75" customHeight="1">
      <c r="A13" s="220">
        <v>6</v>
      </c>
      <c r="B13" s="213" t="s">
        <v>152</v>
      </c>
      <c r="C13" s="224">
        <f>'6 จัดประชุมการเงิน พัสดุ'!F10</f>
        <v>43200</v>
      </c>
      <c r="D13" s="23" t="s">
        <v>148</v>
      </c>
      <c r="E13" s="23" t="s">
        <v>148</v>
      </c>
      <c r="F13" s="23" t="s">
        <v>148</v>
      </c>
      <c r="G13" s="23" t="s">
        <v>148</v>
      </c>
      <c r="H13" s="23" t="s">
        <v>148</v>
      </c>
      <c r="I13" s="23" t="s">
        <v>148</v>
      </c>
      <c r="J13" s="23" t="s">
        <v>148</v>
      </c>
      <c r="K13" s="22">
        <f t="shared" si="0"/>
        <v>43200</v>
      </c>
      <c r="L13" s="255" t="s">
        <v>458</v>
      </c>
      <c r="M13" s="346"/>
    </row>
    <row r="14" spans="1:13" ht="43.5">
      <c r="A14" s="220">
        <v>7</v>
      </c>
      <c r="B14" s="213" t="s">
        <v>149</v>
      </c>
      <c r="C14" s="214">
        <v>106800</v>
      </c>
      <c r="D14" s="23" t="s">
        <v>148</v>
      </c>
      <c r="E14" s="23" t="s">
        <v>148</v>
      </c>
      <c r="F14" s="23" t="s">
        <v>148</v>
      </c>
      <c r="G14" s="23" t="s">
        <v>148</v>
      </c>
      <c r="H14" s="23" t="s">
        <v>148</v>
      </c>
      <c r="I14" s="23" t="s">
        <v>148</v>
      </c>
      <c r="J14" s="23" t="s">
        <v>148</v>
      </c>
      <c r="K14" s="22">
        <f t="shared" si="0"/>
        <v>106800</v>
      </c>
      <c r="L14" s="255" t="s">
        <v>459</v>
      </c>
      <c r="M14" s="345"/>
    </row>
    <row r="15" spans="1:13" ht="43.5">
      <c r="A15" s="220">
        <v>8</v>
      </c>
      <c r="B15" s="213" t="s">
        <v>492</v>
      </c>
      <c r="C15" s="214">
        <v>24800</v>
      </c>
      <c r="D15" s="23" t="s">
        <v>148</v>
      </c>
      <c r="E15" s="23" t="s">
        <v>148</v>
      </c>
      <c r="F15" s="23" t="s">
        <v>148</v>
      </c>
      <c r="G15" s="23" t="s">
        <v>148</v>
      </c>
      <c r="H15" s="23" t="s">
        <v>148</v>
      </c>
      <c r="I15" s="23" t="s">
        <v>148</v>
      </c>
      <c r="J15" s="23" t="s">
        <v>148</v>
      </c>
      <c r="K15" s="22">
        <f t="shared" si="0"/>
        <v>24800</v>
      </c>
      <c r="L15" s="255" t="s">
        <v>460</v>
      </c>
      <c r="M15" s="345"/>
    </row>
    <row r="16" spans="1:13" ht="21.75">
      <c r="A16" s="23">
        <v>9</v>
      </c>
      <c r="B16" s="213" t="s">
        <v>125</v>
      </c>
      <c r="C16" s="214">
        <f>'9 ประชุม ผู้บริหาร'!F10</f>
        <v>250000</v>
      </c>
      <c r="D16" s="23" t="s">
        <v>148</v>
      </c>
      <c r="E16" s="23" t="s">
        <v>148</v>
      </c>
      <c r="F16" s="23" t="s">
        <v>148</v>
      </c>
      <c r="G16" s="23" t="s">
        <v>148</v>
      </c>
      <c r="H16" s="23" t="s">
        <v>148</v>
      </c>
      <c r="I16" s="23" t="s">
        <v>148</v>
      </c>
      <c r="J16" s="23" t="s">
        <v>148</v>
      </c>
      <c r="K16" s="22">
        <f t="shared" si="0"/>
        <v>250000</v>
      </c>
      <c r="L16" s="255" t="s">
        <v>474</v>
      </c>
      <c r="M16" s="345"/>
    </row>
    <row r="17" spans="1:13" ht="21.75">
      <c r="A17" s="23">
        <v>10</v>
      </c>
      <c r="B17" s="213" t="s">
        <v>477</v>
      </c>
      <c r="C17" s="214">
        <f>'10 นอกเวลา'!F10</f>
        <v>100000</v>
      </c>
      <c r="D17" s="23" t="s">
        <v>148</v>
      </c>
      <c r="E17" s="23" t="s">
        <v>148</v>
      </c>
      <c r="F17" s="23" t="s">
        <v>148</v>
      </c>
      <c r="G17" s="23" t="s">
        <v>148</v>
      </c>
      <c r="H17" s="23" t="s">
        <v>148</v>
      </c>
      <c r="I17" s="23" t="s">
        <v>148</v>
      </c>
      <c r="J17" s="214"/>
      <c r="K17" s="22">
        <f t="shared" ref="K17:K23" si="1">SUM(C17:J17)</f>
        <v>100000</v>
      </c>
      <c r="L17" s="255" t="s">
        <v>478</v>
      </c>
      <c r="M17" s="344"/>
    </row>
    <row r="18" spans="1:13" ht="27.75" customHeight="1">
      <c r="A18" s="225">
        <v>11</v>
      </c>
      <c r="B18" s="226" t="s">
        <v>484</v>
      </c>
      <c r="C18" s="223"/>
      <c r="D18" s="23"/>
      <c r="E18" s="225"/>
      <c r="F18" s="225"/>
      <c r="G18" s="225"/>
      <c r="H18" s="225"/>
      <c r="I18" s="225"/>
      <c r="J18" s="223">
        <v>152000</v>
      </c>
      <c r="K18" s="22">
        <f t="shared" si="1"/>
        <v>152000</v>
      </c>
      <c r="L18" s="255" t="s">
        <v>491</v>
      </c>
      <c r="M18" s="344"/>
    </row>
    <row r="19" spans="1:13" ht="45" customHeight="1">
      <c r="A19" s="23">
        <v>12</v>
      </c>
      <c r="B19" s="226" t="s">
        <v>489</v>
      </c>
      <c r="C19" s="223"/>
      <c r="D19" s="23"/>
      <c r="E19" s="225"/>
      <c r="F19" s="225"/>
      <c r="G19" s="225"/>
      <c r="H19" s="225"/>
      <c r="I19" s="225"/>
      <c r="J19" s="223">
        <v>1485000</v>
      </c>
      <c r="K19" s="22">
        <f t="shared" si="1"/>
        <v>1485000</v>
      </c>
      <c r="L19" s="255" t="s">
        <v>485</v>
      </c>
      <c r="M19" s="344"/>
    </row>
    <row r="20" spans="1:13" ht="45" customHeight="1">
      <c r="A20" s="225">
        <v>13</v>
      </c>
      <c r="B20" s="226" t="s">
        <v>493</v>
      </c>
      <c r="C20" s="223"/>
      <c r="D20" s="225"/>
      <c r="E20" s="225"/>
      <c r="F20" s="225"/>
      <c r="G20" s="225"/>
      <c r="H20" s="225"/>
      <c r="I20" s="225"/>
      <c r="J20" s="223">
        <v>225000</v>
      </c>
      <c r="K20" s="22">
        <f t="shared" si="1"/>
        <v>225000</v>
      </c>
      <c r="L20" s="255" t="s">
        <v>494</v>
      </c>
      <c r="M20" s="344"/>
    </row>
    <row r="21" spans="1:13" ht="45" customHeight="1">
      <c r="A21" s="23">
        <v>14</v>
      </c>
      <c r="B21" s="226" t="s">
        <v>495</v>
      </c>
      <c r="C21" s="223"/>
      <c r="D21" s="225"/>
      <c r="E21" s="225"/>
      <c r="F21" s="225"/>
      <c r="G21" s="225"/>
      <c r="H21" s="225"/>
      <c r="I21" s="225"/>
      <c r="J21" s="223">
        <v>225000</v>
      </c>
      <c r="K21" s="250">
        <f t="shared" si="1"/>
        <v>225000</v>
      </c>
      <c r="L21" s="255" t="s">
        <v>496</v>
      </c>
      <c r="M21" s="344"/>
    </row>
    <row r="22" spans="1:13" ht="45" customHeight="1">
      <c r="A22" s="225">
        <v>15</v>
      </c>
      <c r="B22" s="300" t="s">
        <v>526</v>
      </c>
      <c r="C22" s="223"/>
      <c r="D22" s="225"/>
      <c r="E22" s="225"/>
      <c r="F22" s="225"/>
      <c r="G22" s="225"/>
      <c r="H22" s="225"/>
      <c r="I22" s="225"/>
      <c r="J22" s="223">
        <v>1276750</v>
      </c>
      <c r="K22" s="250">
        <f t="shared" si="1"/>
        <v>1276750</v>
      </c>
      <c r="L22" s="255" t="s">
        <v>501</v>
      </c>
      <c r="M22" s="344"/>
    </row>
    <row r="23" spans="1:13" ht="45" customHeight="1">
      <c r="A23" s="23">
        <v>16</v>
      </c>
      <c r="B23" s="300" t="s">
        <v>525</v>
      </c>
      <c r="C23" s="223">
        <v>1830000</v>
      </c>
      <c r="D23" s="225"/>
      <c r="E23" s="225"/>
      <c r="F23" s="225"/>
      <c r="G23" s="225"/>
      <c r="H23" s="225"/>
      <c r="I23" s="225"/>
      <c r="J23" s="223"/>
      <c r="K23" s="250">
        <f t="shared" si="1"/>
        <v>1830000</v>
      </c>
      <c r="L23" s="255" t="s">
        <v>522</v>
      </c>
      <c r="M23" s="344"/>
    </row>
    <row r="24" spans="1:13" ht="21.75">
      <c r="A24" s="227"/>
      <c r="B24" s="301" t="s">
        <v>27</v>
      </c>
      <c r="C24" s="228">
        <f>SUM(C8:C23)</f>
        <v>2409600</v>
      </c>
      <c r="D24" s="228">
        <f t="shared" ref="D24:I24" si="2">SUM(D8:D21)</f>
        <v>3777000</v>
      </c>
      <c r="E24" s="228">
        <f t="shared" si="2"/>
        <v>0</v>
      </c>
      <c r="F24" s="228">
        <f t="shared" si="2"/>
        <v>0</v>
      </c>
      <c r="G24" s="228">
        <f t="shared" si="2"/>
        <v>0</v>
      </c>
      <c r="H24" s="228">
        <f t="shared" si="2"/>
        <v>0</v>
      </c>
      <c r="I24" s="228">
        <f t="shared" si="2"/>
        <v>0</v>
      </c>
      <c r="J24" s="228">
        <f>SUM(J8:J22)</f>
        <v>3386750</v>
      </c>
      <c r="K24" s="228">
        <f>SUM(K8:K23)</f>
        <v>9573350</v>
      </c>
      <c r="L24" s="256"/>
    </row>
    <row r="25" spans="1:13" ht="21.75">
      <c r="A25" s="23"/>
      <c r="B25" s="23" t="s">
        <v>150</v>
      </c>
      <c r="C25" s="21">
        <f>SUM(C24)</f>
        <v>2409600</v>
      </c>
      <c r="D25" s="22">
        <f>SUM(D24)</f>
        <v>3777000</v>
      </c>
      <c r="E25" s="22">
        <f>SUM(E24)</f>
        <v>0</v>
      </c>
      <c r="F25" s="32">
        <f>SUM(F8:F24)</f>
        <v>0</v>
      </c>
      <c r="G25" s="22">
        <f>SUM(G8:G24)</f>
        <v>0</v>
      </c>
      <c r="H25" s="22">
        <f>SUM(H8:H24)</f>
        <v>0</v>
      </c>
      <c r="I25" s="22">
        <f>SUM(I8:I24)</f>
        <v>0</v>
      </c>
      <c r="J25" s="22">
        <f>SUM(J24)</f>
        <v>3386750</v>
      </c>
      <c r="K25" s="22">
        <f>SUM(K8:K23)</f>
        <v>9573350</v>
      </c>
      <c r="L25" s="23"/>
    </row>
    <row r="26" spans="1:13" ht="21.75">
      <c r="B26" s="25"/>
      <c r="E26" s="26"/>
      <c r="F26" s="26"/>
      <c r="G26" s="27"/>
      <c r="H26" s="27"/>
      <c r="I26" s="27"/>
      <c r="J26" s="26"/>
      <c r="K26" s="28"/>
    </row>
    <row r="27" spans="1:13" s="5" customFormat="1" ht="21.75">
      <c r="A27" s="29"/>
      <c r="C27" s="6"/>
      <c r="D27" s="6"/>
      <c r="K27" s="30"/>
      <c r="L27" s="258"/>
    </row>
    <row r="28" spans="1:13">
      <c r="E28" s="31"/>
    </row>
  </sheetData>
  <mergeCells count="1">
    <mergeCell ref="A1:L1"/>
  </mergeCells>
  <phoneticPr fontId="30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8"/>
  </sheetPr>
  <dimension ref="A1:S27"/>
  <sheetViews>
    <sheetView zoomScaleNormal="100" workbookViewId="0">
      <selection activeCell="W18" sqref="W18"/>
    </sheetView>
  </sheetViews>
  <sheetFormatPr defaultColWidth="9" defaultRowHeight="24"/>
  <cols>
    <col min="1" max="1" width="3.42578125" style="189" customWidth="1"/>
    <col min="2" max="2" width="28.42578125" style="158" customWidth="1"/>
    <col min="3" max="3" width="21.140625" style="158" customWidth="1"/>
    <col min="4" max="5" width="12" style="158" customWidth="1"/>
    <col min="6" max="6" width="9.42578125" style="158" customWidth="1"/>
    <col min="7" max="13" width="8.5703125" style="158" bestFit="1" customWidth="1"/>
    <col min="14" max="14" width="9" style="158" customWidth="1"/>
    <col min="15" max="18" width="8.5703125" style="158" bestFit="1" customWidth="1"/>
    <col min="19" max="19" width="10.85546875" style="158" customWidth="1"/>
    <col min="20" max="252" width="9" style="158"/>
    <col min="253" max="253" width="3.42578125" style="158" customWidth="1"/>
    <col min="254" max="254" width="17.42578125" style="158" customWidth="1"/>
    <col min="255" max="255" width="17.140625" style="158" customWidth="1"/>
    <col min="256" max="256" width="7.85546875" style="158" customWidth="1"/>
    <col min="257" max="258" width="3.85546875" style="158" customWidth="1"/>
    <col min="259" max="260" width="4.140625" style="158" customWidth="1"/>
    <col min="261" max="261" width="7.140625" style="158" customWidth="1"/>
    <col min="262" max="262" width="5" style="158" customWidth="1"/>
    <col min="263" max="264" width="5.140625" style="158" customWidth="1"/>
    <col min="265" max="266" width="5" style="158" customWidth="1"/>
    <col min="267" max="267" width="4.7109375" style="158" customWidth="1"/>
    <col min="268" max="271" width="4.85546875" style="158" customWidth="1"/>
    <col min="272" max="272" width="4.7109375" style="158" customWidth="1"/>
    <col min="273" max="273" width="4.85546875" style="158" customWidth="1"/>
    <col min="274" max="274" width="5.7109375" style="158" customWidth="1"/>
    <col min="275" max="275" width="7.85546875" style="158" customWidth="1"/>
    <col min="276" max="508" width="9" style="158"/>
    <col min="509" max="509" width="3.42578125" style="158" customWidth="1"/>
    <col min="510" max="510" width="17.42578125" style="158" customWidth="1"/>
    <col min="511" max="511" width="17.140625" style="158" customWidth="1"/>
    <col min="512" max="512" width="7.85546875" style="158" customWidth="1"/>
    <col min="513" max="514" width="3.85546875" style="158" customWidth="1"/>
    <col min="515" max="516" width="4.140625" style="158" customWidth="1"/>
    <col min="517" max="517" width="7.140625" style="158" customWidth="1"/>
    <col min="518" max="518" width="5" style="158" customWidth="1"/>
    <col min="519" max="520" width="5.140625" style="158" customWidth="1"/>
    <col min="521" max="522" width="5" style="158" customWidth="1"/>
    <col min="523" max="523" width="4.7109375" style="158" customWidth="1"/>
    <col min="524" max="527" width="4.85546875" style="158" customWidth="1"/>
    <col min="528" max="528" width="4.7109375" style="158" customWidth="1"/>
    <col min="529" max="529" width="4.85546875" style="158" customWidth="1"/>
    <col min="530" max="530" width="5.7109375" style="158" customWidth="1"/>
    <col min="531" max="531" width="7.85546875" style="158" customWidth="1"/>
    <col min="532" max="764" width="9" style="158"/>
    <col min="765" max="765" width="3.42578125" style="158" customWidth="1"/>
    <col min="766" max="766" width="17.42578125" style="158" customWidth="1"/>
    <col min="767" max="767" width="17.140625" style="158" customWidth="1"/>
    <col min="768" max="768" width="7.85546875" style="158" customWidth="1"/>
    <col min="769" max="770" width="3.85546875" style="158" customWidth="1"/>
    <col min="771" max="772" width="4.140625" style="158" customWidth="1"/>
    <col min="773" max="773" width="7.140625" style="158" customWidth="1"/>
    <col min="774" max="774" width="5" style="158" customWidth="1"/>
    <col min="775" max="776" width="5.140625" style="158" customWidth="1"/>
    <col min="777" max="778" width="5" style="158" customWidth="1"/>
    <col min="779" max="779" width="4.7109375" style="158" customWidth="1"/>
    <col min="780" max="783" width="4.85546875" style="158" customWidth="1"/>
    <col min="784" max="784" width="4.7109375" style="158" customWidth="1"/>
    <col min="785" max="785" width="4.85546875" style="158" customWidth="1"/>
    <col min="786" max="786" width="5.7109375" style="158" customWidth="1"/>
    <col min="787" max="787" width="7.85546875" style="158" customWidth="1"/>
    <col min="788" max="1020" width="9" style="158"/>
    <col min="1021" max="1021" width="3.42578125" style="158" customWidth="1"/>
    <col min="1022" max="1022" width="17.42578125" style="158" customWidth="1"/>
    <col min="1023" max="1023" width="17.140625" style="158" customWidth="1"/>
    <col min="1024" max="1024" width="7.85546875" style="158" customWidth="1"/>
    <col min="1025" max="1026" width="3.85546875" style="158" customWidth="1"/>
    <col min="1027" max="1028" width="4.140625" style="158" customWidth="1"/>
    <col min="1029" max="1029" width="7.140625" style="158" customWidth="1"/>
    <col min="1030" max="1030" width="5" style="158" customWidth="1"/>
    <col min="1031" max="1032" width="5.140625" style="158" customWidth="1"/>
    <col min="1033" max="1034" width="5" style="158" customWidth="1"/>
    <col min="1035" max="1035" width="4.7109375" style="158" customWidth="1"/>
    <col min="1036" max="1039" width="4.85546875" style="158" customWidth="1"/>
    <col min="1040" max="1040" width="4.7109375" style="158" customWidth="1"/>
    <col min="1041" max="1041" width="4.85546875" style="158" customWidth="1"/>
    <col min="1042" max="1042" width="5.7109375" style="158" customWidth="1"/>
    <col min="1043" max="1043" width="7.85546875" style="158" customWidth="1"/>
    <col min="1044" max="1276" width="9" style="158"/>
    <col min="1277" max="1277" width="3.42578125" style="158" customWidth="1"/>
    <col min="1278" max="1278" width="17.42578125" style="158" customWidth="1"/>
    <col min="1279" max="1279" width="17.140625" style="158" customWidth="1"/>
    <col min="1280" max="1280" width="7.85546875" style="158" customWidth="1"/>
    <col min="1281" max="1282" width="3.85546875" style="158" customWidth="1"/>
    <col min="1283" max="1284" width="4.140625" style="158" customWidth="1"/>
    <col min="1285" max="1285" width="7.140625" style="158" customWidth="1"/>
    <col min="1286" max="1286" width="5" style="158" customWidth="1"/>
    <col min="1287" max="1288" width="5.140625" style="158" customWidth="1"/>
    <col min="1289" max="1290" width="5" style="158" customWidth="1"/>
    <col min="1291" max="1291" width="4.7109375" style="158" customWidth="1"/>
    <col min="1292" max="1295" width="4.85546875" style="158" customWidth="1"/>
    <col min="1296" max="1296" width="4.7109375" style="158" customWidth="1"/>
    <col min="1297" max="1297" width="4.85546875" style="158" customWidth="1"/>
    <col min="1298" max="1298" width="5.7109375" style="158" customWidth="1"/>
    <col min="1299" max="1299" width="7.85546875" style="158" customWidth="1"/>
    <col min="1300" max="1532" width="9" style="158"/>
    <col min="1533" max="1533" width="3.42578125" style="158" customWidth="1"/>
    <col min="1534" max="1534" width="17.42578125" style="158" customWidth="1"/>
    <col min="1535" max="1535" width="17.140625" style="158" customWidth="1"/>
    <col min="1536" max="1536" width="7.85546875" style="158" customWidth="1"/>
    <col min="1537" max="1538" width="3.85546875" style="158" customWidth="1"/>
    <col min="1539" max="1540" width="4.140625" style="158" customWidth="1"/>
    <col min="1541" max="1541" width="7.140625" style="158" customWidth="1"/>
    <col min="1542" max="1542" width="5" style="158" customWidth="1"/>
    <col min="1543" max="1544" width="5.140625" style="158" customWidth="1"/>
    <col min="1545" max="1546" width="5" style="158" customWidth="1"/>
    <col min="1547" max="1547" width="4.7109375" style="158" customWidth="1"/>
    <col min="1548" max="1551" width="4.85546875" style="158" customWidth="1"/>
    <col min="1552" max="1552" width="4.7109375" style="158" customWidth="1"/>
    <col min="1553" max="1553" width="4.85546875" style="158" customWidth="1"/>
    <col min="1554" max="1554" width="5.7109375" style="158" customWidth="1"/>
    <col min="1555" max="1555" width="7.85546875" style="158" customWidth="1"/>
    <col min="1556" max="1788" width="9" style="158"/>
    <col min="1789" max="1789" width="3.42578125" style="158" customWidth="1"/>
    <col min="1790" max="1790" width="17.42578125" style="158" customWidth="1"/>
    <col min="1791" max="1791" width="17.140625" style="158" customWidth="1"/>
    <col min="1792" max="1792" width="7.85546875" style="158" customWidth="1"/>
    <col min="1793" max="1794" width="3.85546875" style="158" customWidth="1"/>
    <col min="1795" max="1796" width="4.140625" style="158" customWidth="1"/>
    <col min="1797" max="1797" width="7.140625" style="158" customWidth="1"/>
    <col min="1798" max="1798" width="5" style="158" customWidth="1"/>
    <col min="1799" max="1800" width="5.140625" style="158" customWidth="1"/>
    <col min="1801" max="1802" width="5" style="158" customWidth="1"/>
    <col min="1803" max="1803" width="4.7109375" style="158" customWidth="1"/>
    <col min="1804" max="1807" width="4.85546875" style="158" customWidth="1"/>
    <col min="1808" max="1808" width="4.7109375" style="158" customWidth="1"/>
    <col min="1809" max="1809" width="4.85546875" style="158" customWidth="1"/>
    <col min="1810" max="1810" width="5.7109375" style="158" customWidth="1"/>
    <col min="1811" max="1811" width="7.85546875" style="158" customWidth="1"/>
    <col min="1812" max="2044" width="9" style="158"/>
    <col min="2045" max="2045" width="3.42578125" style="158" customWidth="1"/>
    <col min="2046" max="2046" width="17.42578125" style="158" customWidth="1"/>
    <col min="2047" max="2047" width="17.140625" style="158" customWidth="1"/>
    <col min="2048" max="2048" width="7.85546875" style="158" customWidth="1"/>
    <col min="2049" max="2050" width="3.85546875" style="158" customWidth="1"/>
    <col min="2051" max="2052" width="4.140625" style="158" customWidth="1"/>
    <col min="2053" max="2053" width="7.140625" style="158" customWidth="1"/>
    <col min="2054" max="2054" width="5" style="158" customWidth="1"/>
    <col min="2055" max="2056" width="5.140625" style="158" customWidth="1"/>
    <col min="2057" max="2058" width="5" style="158" customWidth="1"/>
    <col min="2059" max="2059" width="4.7109375" style="158" customWidth="1"/>
    <col min="2060" max="2063" width="4.85546875" style="158" customWidth="1"/>
    <col min="2064" max="2064" width="4.7109375" style="158" customWidth="1"/>
    <col min="2065" max="2065" width="4.85546875" style="158" customWidth="1"/>
    <col min="2066" max="2066" width="5.7109375" style="158" customWidth="1"/>
    <col min="2067" max="2067" width="7.85546875" style="158" customWidth="1"/>
    <col min="2068" max="2300" width="9" style="158"/>
    <col min="2301" max="2301" width="3.42578125" style="158" customWidth="1"/>
    <col min="2302" max="2302" width="17.42578125" style="158" customWidth="1"/>
    <col min="2303" max="2303" width="17.140625" style="158" customWidth="1"/>
    <col min="2304" max="2304" width="7.85546875" style="158" customWidth="1"/>
    <col min="2305" max="2306" width="3.85546875" style="158" customWidth="1"/>
    <col min="2307" max="2308" width="4.140625" style="158" customWidth="1"/>
    <col min="2309" max="2309" width="7.140625" style="158" customWidth="1"/>
    <col min="2310" max="2310" width="5" style="158" customWidth="1"/>
    <col min="2311" max="2312" width="5.140625" style="158" customWidth="1"/>
    <col min="2313" max="2314" width="5" style="158" customWidth="1"/>
    <col min="2315" max="2315" width="4.7109375" style="158" customWidth="1"/>
    <col min="2316" max="2319" width="4.85546875" style="158" customWidth="1"/>
    <col min="2320" max="2320" width="4.7109375" style="158" customWidth="1"/>
    <col min="2321" max="2321" width="4.85546875" style="158" customWidth="1"/>
    <col min="2322" max="2322" width="5.7109375" style="158" customWidth="1"/>
    <col min="2323" max="2323" width="7.85546875" style="158" customWidth="1"/>
    <col min="2324" max="2556" width="9" style="158"/>
    <col min="2557" max="2557" width="3.42578125" style="158" customWidth="1"/>
    <col min="2558" max="2558" width="17.42578125" style="158" customWidth="1"/>
    <col min="2559" max="2559" width="17.140625" style="158" customWidth="1"/>
    <col min="2560" max="2560" width="7.85546875" style="158" customWidth="1"/>
    <col min="2561" max="2562" width="3.85546875" style="158" customWidth="1"/>
    <col min="2563" max="2564" width="4.140625" style="158" customWidth="1"/>
    <col min="2565" max="2565" width="7.140625" style="158" customWidth="1"/>
    <col min="2566" max="2566" width="5" style="158" customWidth="1"/>
    <col min="2567" max="2568" width="5.140625" style="158" customWidth="1"/>
    <col min="2569" max="2570" width="5" style="158" customWidth="1"/>
    <col min="2571" max="2571" width="4.7109375" style="158" customWidth="1"/>
    <col min="2572" max="2575" width="4.85546875" style="158" customWidth="1"/>
    <col min="2576" max="2576" width="4.7109375" style="158" customWidth="1"/>
    <col min="2577" max="2577" width="4.85546875" style="158" customWidth="1"/>
    <col min="2578" max="2578" width="5.7109375" style="158" customWidth="1"/>
    <col min="2579" max="2579" width="7.85546875" style="158" customWidth="1"/>
    <col min="2580" max="2812" width="9" style="158"/>
    <col min="2813" max="2813" width="3.42578125" style="158" customWidth="1"/>
    <col min="2814" max="2814" width="17.42578125" style="158" customWidth="1"/>
    <col min="2815" max="2815" width="17.140625" style="158" customWidth="1"/>
    <col min="2816" max="2816" width="7.85546875" style="158" customWidth="1"/>
    <col min="2817" max="2818" width="3.85546875" style="158" customWidth="1"/>
    <col min="2819" max="2820" width="4.140625" style="158" customWidth="1"/>
    <col min="2821" max="2821" width="7.140625" style="158" customWidth="1"/>
    <col min="2822" max="2822" width="5" style="158" customWidth="1"/>
    <col min="2823" max="2824" width="5.140625" style="158" customWidth="1"/>
    <col min="2825" max="2826" width="5" style="158" customWidth="1"/>
    <col min="2827" max="2827" width="4.7109375" style="158" customWidth="1"/>
    <col min="2828" max="2831" width="4.85546875" style="158" customWidth="1"/>
    <col min="2832" max="2832" width="4.7109375" style="158" customWidth="1"/>
    <col min="2833" max="2833" width="4.85546875" style="158" customWidth="1"/>
    <col min="2834" max="2834" width="5.7109375" style="158" customWidth="1"/>
    <col min="2835" max="2835" width="7.85546875" style="158" customWidth="1"/>
    <col min="2836" max="3068" width="9" style="158"/>
    <col min="3069" max="3069" width="3.42578125" style="158" customWidth="1"/>
    <col min="3070" max="3070" width="17.42578125" style="158" customWidth="1"/>
    <col min="3071" max="3071" width="17.140625" style="158" customWidth="1"/>
    <col min="3072" max="3072" width="7.85546875" style="158" customWidth="1"/>
    <col min="3073" max="3074" width="3.85546875" style="158" customWidth="1"/>
    <col min="3075" max="3076" width="4.140625" style="158" customWidth="1"/>
    <col min="3077" max="3077" width="7.140625" style="158" customWidth="1"/>
    <col min="3078" max="3078" width="5" style="158" customWidth="1"/>
    <col min="3079" max="3080" width="5.140625" style="158" customWidth="1"/>
    <col min="3081" max="3082" width="5" style="158" customWidth="1"/>
    <col min="3083" max="3083" width="4.7109375" style="158" customWidth="1"/>
    <col min="3084" max="3087" width="4.85546875" style="158" customWidth="1"/>
    <col min="3088" max="3088" width="4.7109375" style="158" customWidth="1"/>
    <col min="3089" max="3089" width="4.85546875" style="158" customWidth="1"/>
    <col min="3090" max="3090" width="5.7109375" style="158" customWidth="1"/>
    <col min="3091" max="3091" width="7.85546875" style="158" customWidth="1"/>
    <col min="3092" max="3324" width="9" style="158"/>
    <col min="3325" max="3325" width="3.42578125" style="158" customWidth="1"/>
    <col min="3326" max="3326" width="17.42578125" style="158" customWidth="1"/>
    <col min="3327" max="3327" width="17.140625" style="158" customWidth="1"/>
    <col min="3328" max="3328" width="7.85546875" style="158" customWidth="1"/>
    <col min="3329" max="3330" width="3.85546875" style="158" customWidth="1"/>
    <col min="3331" max="3332" width="4.140625" style="158" customWidth="1"/>
    <col min="3333" max="3333" width="7.140625" style="158" customWidth="1"/>
    <col min="3334" max="3334" width="5" style="158" customWidth="1"/>
    <col min="3335" max="3336" width="5.140625" style="158" customWidth="1"/>
    <col min="3337" max="3338" width="5" style="158" customWidth="1"/>
    <col min="3339" max="3339" width="4.7109375" style="158" customWidth="1"/>
    <col min="3340" max="3343" width="4.85546875" style="158" customWidth="1"/>
    <col min="3344" max="3344" width="4.7109375" style="158" customWidth="1"/>
    <col min="3345" max="3345" width="4.85546875" style="158" customWidth="1"/>
    <col min="3346" max="3346" width="5.7109375" style="158" customWidth="1"/>
    <col min="3347" max="3347" width="7.85546875" style="158" customWidth="1"/>
    <col min="3348" max="3580" width="9" style="158"/>
    <col min="3581" max="3581" width="3.42578125" style="158" customWidth="1"/>
    <col min="3582" max="3582" width="17.42578125" style="158" customWidth="1"/>
    <col min="3583" max="3583" width="17.140625" style="158" customWidth="1"/>
    <col min="3584" max="3584" width="7.85546875" style="158" customWidth="1"/>
    <col min="3585" max="3586" width="3.85546875" style="158" customWidth="1"/>
    <col min="3587" max="3588" width="4.140625" style="158" customWidth="1"/>
    <col min="3589" max="3589" width="7.140625" style="158" customWidth="1"/>
    <col min="3590" max="3590" width="5" style="158" customWidth="1"/>
    <col min="3591" max="3592" width="5.140625" style="158" customWidth="1"/>
    <col min="3593" max="3594" width="5" style="158" customWidth="1"/>
    <col min="3595" max="3595" width="4.7109375" style="158" customWidth="1"/>
    <col min="3596" max="3599" width="4.85546875" style="158" customWidth="1"/>
    <col min="3600" max="3600" width="4.7109375" style="158" customWidth="1"/>
    <col min="3601" max="3601" width="4.85546875" style="158" customWidth="1"/>
    <col min="3602" max="3602" width="5.7109375" style="158" customWidth="1"/>
    <col min="3603" max="3603" width="7.85546875" style="158" customWidth="1"/>
    <col min="3604" max="3836" width="9" style="158"/>
    <col min="3837" max="3837" width="3.42578125" style="158" customWidth="1"/>
    <col min="3838" max="3838" width="17.42578125" style="158" customWidth="1"/>
    <col min="3839" max="3839" width="17.140625" style="158" customWidth="1"/>
    <col min="3840" max="3840" width="7.85546875" style="158" customWidth="1"/>
    <col min="3841" max="3842" width="3.85546875" style="158" customWidth="1"/>
    <col min="3843" max="3844" width="4.140625" style="158" customWidth="1"/>
    <col min="3845" max="3845" width="7.140625" style="158" customWidth="1"/>
    <col min="3846" max="3846" width="5" style="158" customWidth="1"/>
    <col min="3847" max="3848" width="5.140625" style="158" customWidth="1"/>
    <col min="3849" max="3850" width="5" style="158" customWidth="1"/>
    <col min="3851" max="3851" width="4.7109375" style="158" customWidth="1"/>
    <col min="3852" max="3855" width="4.85546875" style="158" customWidth="1"/>
    <col min="3856" max="3856" width="4.7109375" style="158" customWidth="1"/>
    <col min="3857" max="3857" width="4.85546875" style="158" customWidth="1"/>
    <col min="3858" max="3858" width="5.7109375" style="158" customWidth="1"/>
    <col min="3859" max="3859" width="7.85546875" style="158" customWidth="1"/>
    <col min="3860" max="4092" width="9" style="158"/>
    <col min="4093" max="4093" width="3.42578125" style="158" customWidth="1"/>
    <col min="4094" max="4094" width="17.42578125" style="158" customWidth="1"/>
    <col min="4095" max="4095" width="17.140625" style="158" customWidth="1"/>
    <col min="4096" max="4096" width="7.85546875" style="158" customWidth="1"/>
    <col min="4097" max="4098" width="3.85546875" style="158" customWidth="1"/>
    <col min="4099" max="4100" width="4.140625" style="158" customWidth="1"/>
    <col min="4101" max="4101" width="7.140625" style="158" customWidth="1"/>
    <col min="4102" max="4102" width="5" style="158" customWidth="1"/>
    <col min="4103" max="4104" width="5.140625" style="158" customWidth="1"/>
    <col min="4105" max="4106" width="5" style="158" customWidth="1"/>
    <col min="4107" max="4107" width="4.7109375" style="158" customWidth="1"/>
    <col min="4108" max="4111" width="4.85546875" style="158" customWidth="1"/>
    <col min="4112" max="4112" width="4.7109375" style="158" customWidth="1"/>
    <col min="4113" max="4113" width="4.85546875" style="158" customWidth="1"/>
    <col min="4114" max="4114" width="5.7109375" style="158" customWidth="1"/>
    <col min="4115" max="4115" width="7.85546875" style="158" customWidth="1"/>
    <col min="4116" max="4348" width="9" style="158"/>
    <col min="4349" max="4349" width="3.42578125" style="158" customWidth="1"/>
    <col min="4350" max="4350" width="17.42578125" style="158" customWidth="1"/>
    <col min="4351" max="4351" width="17.140625" style="158" customWidth="1"/>
    <col min="4352" max="4352" width="7.85546875" style="158" customWidth="1"/>
    <col min="4353" max="4354" width="3.85546875" style="158" customWidth="1"/>
    <col min="4355" max="4356" width="4.140625" style="158" customWidth="1"/>
    <col min="4357" max="4357" width="7.140625" style="158" customWidth="1"/>
    <col min="4358" max="4358" width="5" style="158" customWidth="1"/>
    <col min="4359" max="4360" width="5.140625" style="158" customWidth="1"/>
    <col min="4361" max="4362" width="5" style="158" customWidth="1"/>
    <col min="4363" max="4363" width="4.7109375" style="158" customWidth="1"/>
    <col min="4364" max="4367" width="4.85546875" style="158" customWidth="1"/>
    <col min="4368" max="4368" width="4.7109375" style="158" customWidth="1"/>
    <col min="4369" max="4369" width="4.85546875" style="158" customWidth="1"/>
    <col min="4370" max="4370" width="5.7109375" style="158" customWidth="1"/>
    <col min="4371" max="4371" width="7.85546875" style="158" customWidth="1"/>
    <col min="4372" max="4604" width="9" style="158"/>
    <col min="4605" max="4605" width="3.42578125" style="158" customWidth="1"/>
    <col min="4606" max="4606" width="17.42578125" style="158" customWidth="1"/>
    <col min="4607" max="4607" width="17.140625" style="158" customWidth="1"/>
    <col min="4608" max="4608" width="7.85546875" style="158" customWidth="1"/>
    <col min="4609" max="4610" width="3.85546875" style="158" customWidth="1"/>
    <col min="4611" max="4612" width="4.140625" style="158" customWidth="1"/>
    <col min="4613" max="4613" width="7.140625" style="158" customWidth="1"/>
    <col min="4614" max="4614" width="5" style="158" customWidth="1"/>
    <col min="4615" max="4616" width="5.140625" style="158" customWidth="1"/>
    <col min="4617" max="4618" width="5" style="158" customWidth="1"/>
    <col min="4619" max="4619" width="4.7109375" style="158" customWidth="1"/>
    <col min="4620" max="4623" width="4.85546875" style="158" customWidth="1"/>
    <col min="4624" max="4624" width="4.7109375" style="158" customWidth="1"/>
    <col min="4625" max="4625" width="4.85546875" style="158" customWidth="1"/>
    <col min="4626" max="4626" width="5.7109375" style="158" customWidth="1"/>
    <col min="4627" max="4627" width="7.85546875" style="158" customWidth="1"/>
    <col min="4628" max="4860" width="9" style="158"/>
    <col min="4861" max="4861" width="3.42578125" style="158" customWidth="1"/>
    <col min="4862" max="4862" width="17.42578125" style="158" customWidth="1"/>
    <col min="4863" max="4863" width="17.140625" style="158" customWidth="1"/>
    <col min="4864" max="4864" width="7.85546875" style="158" customWidth="1"/>
    <col min="4865" max="4866" width="3.85546875" style="158" customWidth="1"/>
    <col min="4867" max="4868" width="4.140625" style="158" customWidth="1"/>
    <col min="4869" max="4869" width="7.140625" style="158" customWidth="1"/>
    <col min="4870" max="4870" width="5" style="158" customWidth="1"/>
    <col min="4871" max="4872" width="5.140625" style="158" customWidth="1"/>
    <col min="4873" max="4874" width="5" style="158" customWidth="1"/>
    <col min="4875" max="4875" width="4.7109375" style="158" customWidth="1"/>
    <col min="4876" max="4879" width="4.85546875" style="158" customWidth="1"/>
    <col min="4880" max="4880" width="4.7109375" style="158" customWidth="1"/>
    <col min="4881" max="4881" width="4.85546875" style="158" customWidth="1"/>
    <col min="4882" max="4882" width="5.7109375" style="158" customWidth="1"/>
    <col min="4883" max="4883" width="7.85546875" style="158" customWidth="1"/>
    <col min="4884" max="5116" width="9" style="158"/>
    <col min="5117" max="5117" width="3.42578125" style="158" customWidth="1"/>
    <col min="5118" max="5118" width="17.42578125" style="158" customWidth="1"/>
    <col min="5119" max="5119" width="17.140625" style="158" customWidth="1"/>
    <col min="5120" max="5120" width="7.85546875" style="158" customWidth="1"/>
    <col min="5121" max="5122" width="3.85546875" style="158" customWidth="1"/>
    <col min="5123" max="5124" width="4.140625" style="158" customWidth="1"/>
    <col min="5125" max="5125" width="7.140625" style="158" customWidth="1"/>
    <col min="5126" max="5126" width="5" style="158" customWidth="1"/>
    <col min="5127" max="5128" width="5.140625" style="158" customWidth="1"/>
    <col min="5129" max="5130" width="5" style="158" customWidth="1"/>
    <col min="5131" max="5131" width="4.7109375" style="158" customWidth="1"/>
    <col min="5132" max="5135" width="4.85546875" style="158" customWidth="1"/>
    <col min="5136" max="5136" width="4.7109375" style="158" customWidth="1"/>
    <col min="5137" max="5137" width="4.85546875" style="158" customWidth="1"/>
    <col min="5138" max="5138" width="5.7109375" style="158" customWidth="1"/>
    <col min="5139" max="5139" width="7.85546875" style="158" customWidth="1"/>
    <col min="5140" max="5372" width="9" style="158"/>
    <col min="5373" max="5373" width="3.42578125" style="158" customWidth="1"/>
    <col min="5374" max="5374" width="17.42578125" style="158" customWidth="1"/>
    <col min="5375" max="5375" width="17.140625" style="158" customWidth="1"/>
    <col min="5376" max="5376" width="7.85546875" style="158" customWidth="1"/>
    <col min="5377" max="5378" width="3.85546875" style="158" customWidth="1"/>
    <col min="5379" max="5380" width="4.140625" style="158" customWidth="1"/>
    <col min="5381" max="5381" width="7.140625" style="158" customWidth="1"/>
    <col min="5382" max="5382" width="5" style="158" customWidth="1"/>
    <col min="5383" max="5384" width="5.140625" style="158" customWidth="1"/>
    <col min="5385" max="5386" width="5" style="158" customWidth="1"/>
    <col min="5387" max="5387" width="4.7109375" style="158" customWidth="1"/>
    <col min="5388" max="5391" width="4.85546875" style="158" customWidth="1"/>
    <col min="5392" max="5392" width="4.7109375" style="158" customWidth="1"/>
    <col min="5393" max="5393" width="4.85546875" style="158" customWidth="1"/>
    <col min="5394" max="5394" width="5.7109375" style="158" customWidth="1"/>
    <col min="5395" max="5395" width="7.85546875" style="158" customWidth="1"/>
    <col min="5396" max="5628" width="9" style="158"/>
    <col min="5629" max="5629" width="3.42578125" style="158" customWidth="1"/>
    <col min="5630" max="5630" width="17.42578125" style="158" customWidth="1"/>
    <col min="5631" max="5631" width="17.140625" style="158" customWidth="1"/>
    <col min="5632" max="5632" width="7.85546875" style="158" customWidth="1"/>
    <col min="5633" max="5634" width="3.85546875" style="158" customWidth="1"/>
    <col min="5635" max="5636" width="4.140625" style="158" customWidth="1"/>
    <col min="5637" max="5637" width="7.140625" style="158" customWidth="1"/>
    <col min="5638" max="5638" width="5" style="158" customWidth="1"/>
    <col min="5639" max="5640" width="5.140625" style="158" customWidth="1"/>
    <col min="5641" max="5642" width="5" style="158" customWidth="1"/>
    <col min="5643" max="5643" width="4.7109375" style="158" customWidth="1"/>
    <col min="5644" max="5647" width="4.85546875" style="158" customWidth="1"/>
    <col min="5648" max="5648" width="4.7109375" style="158" customWidth="1"/>
    <col min="5649" max="5649" width="4.85546875" style="158" customWidth="1"/>
    <col min="5650" max="5650" width="5.7109375" style="158" customWidth="1"/>
    <col min="5651" max="5651" width="7.85546875" style="158" customWidth="1"/>
    <col min="5652" max="5884" width="9" style="158"/>
    <col min="5885" max="5885" width="3.42578125" style="158" customWidth="1"/>
    <col min="5886" max="5886" width="17.42578125" style="158" customWidth="1"/>
    <col min="5887" max="5887" width="17.140625" style="158" customWidth="1"/>
    <col min="5888" max="5888" width="7.85546875" style="158" customWidth="1"/>
    <col min="5889" max="5890" width="3.85546875" style="158" customWidth="1"/>
    <col min="5891" max="5892" width="4.140625" style="158" customWidth="1"/>
    <col min="5893" max="5893" width="7.140625" style="158" customWidth="1"/>
    <col min="5894" max="5894" width="5" style="158" customWidth="1"/>
    <col min="5895" max="5896" width="5.140625" style="158" customWidth="1"/>
    <col min="5897" max="5898" width="5" style="158" customWidth="1"/>
    <col min="5899" max="5899" width="4.7109375" style="158" customWidth="1"/>
    <col min="5900" max="5903" width="4.85546875" style="158" customWidth="1"/>
    <col min="5904" max="5904" width="4.7109375" style="158" customWidth="1"/>
    <col min="5905" max="5905" width="4.85546875" style="158" customWidth="1"/>
    <col min="5906" max="5906" width="5.7109375" style="158" customWidth="1"/>
    <col min="5907" max="5907" width="7.85546875" style="158" customWidth="1"/>
    <col min="5908" max="6140" width="9" style="158"/>
    <col min="6141" max="6141" width="3.42578125" style="158" customWidth="1"/>
    <col min="6142" max="6142" width="17.42578125" style="158" customWidth="1"/>
    <col min="6143" max="6143" width="17.140625" style="158" customWidth="1"/>
    <col min="6144" max="6144" width="7.85546875" style="158" customWidth="1"/>
    <col min="6145" max="6146" width="3.85546875" style="158" customWidth="1"/>
    <col min="6147" max="6148" width="4.140625" style="158" customWidth="1"/>
    <col min="6149" max="6149" width="7.140625" style="158" customWidth="1"/>
    <col min="6150" max="6150" width="5" style="158" customWidth="1"/>
    <col min="6151" max="6152" width="5.140625" style="158" customWidth="1"/>
    <col min="6153" max="6154" width="5" style="158" customWidth="1"/>
    <col min="6155" max="6155" width="4.7109375" style="158" customWidth="1"/>
    <col min="6156" max="6159" width="4.85546875" style="158" customWidth="1"/>
    <col min="6160" max="6160" width="4.7109375" style="158" customWidth="1"/>
    <col min="6161" max="6161" width="4.85546875" style="158" customWidth="1"/>
    <col min="6162" max="6162" width="5.7109375" style="158" customWidth="1"/>
    <col min="6163" max="6163" width="7.85546875" style="158" customWidth="1"/>
    <col min="6164" max="6396" width="9" style="158"/>
    <col min="6397" max="6397" width="3.42578125" style="158" customWidth="1"/>
    <col min="6398" max="6398" width="17.42578125" style="158" customWidth="1"/>
    <col min="6399" max="6399" width="17.140625" style="158" customWidth="1"/>
    <col min="6400" max="6400" width="7.85546875" style="158" customWidth="1"/>
    <col min="6401" max="6402" width="3.85546875" style="158" customWidth="1"/>
    <col min="6403" max="6404" width="4.140625" style="158" customWidth="1"/>
    <col min="6405" max="6405" width="7.140625" style="158" customWidth="1"/>
    <col min="6406" max="6406" width="5" style="158" customWidth="1"/>
    <col min="6407" max="6408" width="5.140625" style="158" customWidth="1"/>
    <col min="6409" max="6410" width="5" style="158" customWidth="1"/>
    <col min="6411" max="6411" width="4.7109375" style="158" customWidth="1"/>
    <col min="6412" max="6415" width="4.85546875" style="158" customWidth="1"/>
    <col min="6416" max="6416" width="4.7109375" style="158" customWidth="1"/>
    <col min="6417" max="6417" width="4.85546875" style="158" customWidth="1"/>
    <col min="6418" max="6418" width="5.7109375" style="158" customWidth="1"/>
    <col min="6419" max="6419" width="7.85546875" style="158" customWidth="1"/>
    <col min="6420" max="6652" width="9" style="158"/>
    <col min="6653" max="6653" width="3.42578125" style="158" customWidth="1"/>
    <col min="6654" max="6654" width="17.42578125" style="158" customWidth="1"/>
    <col min="6655" max="6655" width="17.140625" style="158" customWidth="1"/>
    <col min="6656" max="6656" width="7.85546875" style="158" customWidth="1"/>
    <col min="6657" max="6658" width="3.85546875" style="158" customWidth="1"/>
    <col min="6659" max="6660" width="4.140625" style="158" customWidth="1"/>
    <col min="6661" max="6661" width="7.140625" style="158" customWidth="1"/>
    <col min="6662" max="6662" width="5" style="158" customWidth="1"/>
    <col min="6663" max="6664" width="5.140625" style="158" customWidth="1"/>
    <col min="6665" max="6666" width="5" style="158" customWidth="1"/>
    <col min="6667" max="6667" width="4.7109375" style="158" customWidth="1"/>
    <col min="6668" max="6671" width="4.85546875" style="158" customWidth="1"/>
    <col min="6672" max="6672" width="4.7109375" style="158" customWidth="1"/>
    <col min="6673" max="6673" width="4.85546875" style="158" customWidth="1"/>
    <col min="6674" max="6674" width="5.7109375" style="158" customWidth="1"/>
    <col min="6675" max="6675" width="7.85546875" style="158" customWidth="1"/>
    <col min="6676" max="6908" width="9" style="158"/>
    <col min="6909" max="6909" width="3.42578125" style="158" customWidth="1"/>
    <col min="6910" max="6910" width="17.42578125" style="158" customWidth="1"/>
    <col min="6911" max="6911" width="17.140625" style="158" customWidth="1"/>
    <col min="6912" max="6912" width="7.85546875" style="158" customWidth="1"/>
    <col min="6913" max="6914" width="3.85546875" style="158" customWidth="1"/>
    <col min="6915" max="6916" width="4.140625" style="158" customWidth="1"/>
    <col min="6917" max="6917" width="7.140625" style="158" customWidth="1"/>
    <col min="6918" max="6918" width="5" style="158" customWidth="1"/>
    <col min="6919" max="6920" width="5.140625" style="158" customWidth="1"/>
    <col min="6921" max="6922" width="5" style="158" customWidth="1"/>
    <col min="6923" max="6923" width="4.7109375" style="158" customWidth="1"/>
    <col min="6924" max="6927" width="4.85546875" style="158" customWidth="1"/>
    <col min="6928" max="6928" width="4.7109375" style="158" customWidth="1"/>
    <col min="6929" max="6929" width="4.85546875" style="158" customWidth="1"/>
    <col min="6930" max="6930" width="5.7109375" style="158" customWidth="1"/>
    <col min="6931" max="6931" width="7.85546875" style="158" customWidth="1"/>
    <col min="6932" max="7164" width="9" style="158"/>
    <col min="7165" max="7165" width="3.42578125" style="158" customWidth="1"/>
    <col min="7166" max="7166" width="17.42578125" style="158" customWidth="1"/>
    <col min="7167" max="7167" width="17.140625" style="158" customWidth="1"/>
    <col min="7168" max="7168" width="7.85546875" style="158" customWidth="1"/>
    <col min="7169" max="7170" width="3.85546875" style="158" customWidth="1"/>
    <col min="7171" max="7172" width="4.140625" style="158" customWidth="1"/>
    <col min="7173" max="7173" width="7.140625" style="158" customWidth="1"/>
    <col min="7174" max="7174" width="5" style="158" customWidth="1"/>
    <col min="7175" max="7176" width="5.140625" style="158" customWidth="1"/>
    <col min="7177" max="7178" width="5" style="158" customWidth="1"/>
    <col min="7179" max="7179" width="4.7109375" style="158" customWidth="1"/>
    <col min="7180" max="7183" width="4.85546875" style="158" customWidth="1"/>
    <col min="7184" max="7184" width="4.7109375" style="158" customWidth="1"/>
    <col min="7185" max="7185" width="4.85546875" style="158" customWidth="1"/>
    <col min="7186" max="7186" width="5.7109375" style="158" customWidth="1"/>
    <col min="7187" max="7187" width="7.85546875" style="158" customWidth="1"/>
    <col min="7188" max="7420" width="9" style="158"/>
    <col min="7421" max="7421" width="3.42578125" style="158" customWidth="1"/>
    <col min="7422" max="7422" width="17.42578125" style="158" customWidth="1"/>
    <col min="7423" max="7423" width="17.140625" style="158" customWidth="1"/>
    <col min="7424" max="7424" width="7.85546875" style="158" customWidth="1"/>
    <col min="7425" max="7426" width="3.85546875" style="158" customWidth="1"/>
    <col min="7427" max="7428" width="4.140625" style="158" customWidth="1"/>
    <col min="7429" max="7429" width="7.140625" style="158" customWidth="1"/>
    <col min="7430" max="7430" width="5" style="158" customWidth="1"/>
    <col min="7431" max="7432" width="5.140625" style="158" customWidth="1"/>
    <col min="7433" max="7434" width="5" style="158" customWidth="1"/>
    <col min="7435" max="7435" width="4.7109375" style="158" customWidth="1"/>
    <col min="7436" max="7439" width="4.85546875" style="158" customWidth="1"/>
    <col min="7440" max="7440" width="4.7109375" style="158" customWidth="1"/>
    <col min="7441" max="7441" width="4.85546875" style="158" customWidth="1"/>
    <col min="7442" max="7442" width="5.7109375" style="158" customWidth="1"/>
    <col min="7443" max="7443" width="7.85546875" style="158" customWidth="1"/>
    <col min="7444" max="7676" width="9" style="158"/>
    <col min="7677" max="7677" width="3.42578125" style="158" customWidth="1"/>
    <col min="7678" max="7678" width="17.42578125" style="158" customWidth="1"/>
    <col min="7679" max="7679" width="17.140625" style="158" customWidth="1"/>
    <col min="7680" max="7680" width="7.85546875" style="158" customWidth="1"/>
    <col min="7681" max="7682" width="3.85546875" style="158" customWidth="1"/>
    <col min="7683" max="7684" width="4.140625" style="158" customWidth="1"/>
    <col min="7685" max="7685" width="7.140625" style="158" customWidth="1"/>
    <col min="7686" max="7686" width="5" style="158" customWidth="1"/>
    <col min="7687" max="7688" width="5.140625" style="158" customWidth="1"/>
    <col min="7689" max="7690" width="5" style="158" customWidth="1"/>
    <col min="7691" max="7691" width="4.7109375" style="158" customWidth="1"/>
    <col min="7692" max="7695" width="4.85546875" style="158" customWidth="1"/>
    <col min="7696" max="7696" width="4.7109375" style="158" customWidth="1"/>
    <col min="7697" max="7697" width="4.85546875" style="158" customWidth="1"/>
    <col min="7698" max="7698" width="5.7109375" style="158" customWidth="1"/>
    <col min="7699" max="7699" width="7.85546875" style="158" customWidth="1"/>
    <col min="7700" max="7932" width="9" style="158"/>
    <col min="7933" max="7933" width="3.42578125" style="158" customWidth="1"/>
    <col min="7934" max="7934" width="17.42578125" style="158" customWidth="1"/>
    <col min="7935" max="7935" width="17.140625" style="158" customWidth="1"/>
    <col min="7936" max="7936" width="7.85546875" style="158" customWidth="1"/>
    <col min="7937" max="7938" width="3.85546875" style="158" customWidth="1"/>
    <col min="7939" max="7940" width="4.140625" style="158" customWidth="1"/>
    <col min="7941" max="7941" width="7.140625" style="158" customWidth="1"/>
    <col min="7942" max="7942" width="5" style="158" customWidth="1"/>
    <col min="7943" max="7944" width="5.140625" style="158" customWidth="1"/>
    <col min="7945" max="7946" width="5" style="158" customWidth="1"/>
    <col min="7947" max="7947" width="4.7109375" style="158" customWidth="1"/>
    <col min="7948" max="7951" width="4.85546875" style="158" customWidth="1"/>
    <col min="7952" max="7952" width="4.7109375" style="158" customWidth="1"/>
    <col min="7953" max="7953" width="4.85546875" style="158" customWidth="1"/>
    <col min="7954" max="7954" width="5.7109375" style="158" customWidth="1"/>
    <col min="7955" max="7955" width="7.85546875" style="158" customWidth="1"/>
    <col min="7956" max="8188" width="9" style="158"/>
    <col min="8189" max="8189" width="3.42578125" style="158" customWidth="1"/>
    <col min="8190" max="8190" width="17.42578125" style="158" customWidth="1"/>
    <col min="8191" max="8191" width="17.140625" style="158" customWidth="1"/>
    <col min="8192" max="8192" width="7.85546875" style="158" customWidth="1"/>
    <col min="8193" max="8194" width="3.85546875" style="158" customWidth="1"/>
    <col min="8195" max="8196" width="4.140625" style="158" customWidth="1"/>
    <col min="8197" max="8197" width="7.140625" style="158" customWidth="1"/>
    <col min="8198" max="8198" width="5" style="158" customWidth="1"/>
    <col min="8199" max="8200" width="5.140625" style="158" customWidth="1"/>
    <col min="8201" max="8202" width="5" style="158" customWidth="1"/>
    <col min="8203" max="8203" width="4.7109375" style="158" customWidth="1"/>
    <col min="8204" max="8207" width="4.85546875" style="158" customWidth="1"/>
    <col min="8208" max="8208" width="4.7109375" style="158" customWidth="1"/>
    <col min="8209" max="8209" width="4.85546875" style="158" customWidth="1"/>
    <col min="8210" max="8210" width="5.7109375" style="158" customWidth="1"/>
    <col min="8211" max="8211" width="7.85546875" style="158" customWidth="1"/>
    <col min="8212" max="8444" width="9" style="158"/>
    <col min="8445" max="8445" width="3.42578125" style="158" customWidth="1"/>
    <col min="8446" max="8446" width="17.42578125" style="158" customWidth="1"/>
    <col min="8447" max="8447" width="17.140625" style="158" customWidth="1"/>
    <col min="8448" max="8448" width="7.85546875" style="158" customWidth="1"/>
    <col min="8449" max="8450" width="3.85546875" style="158" customWidth="1"/>
    <col min="8451" max="8452" width="4.140625" style="158" customWidth="1"/>
    <col min="8453" max="8453" width="7.140625" style="158" customWidth="1"/>
    <col min="8454" max="8454" width="5" style="158" customWidth="1"/>
    <col min="8455" max="8456" width="5.140625" style="158" customWidth="1"/>
    <col min="8457" max="8458" width="5" style="158" customWidth="1"/>
    <col min="8459" max="8459" width="4.7109375" style="158" customWidth="1"/>
    <col min="8460" max="8463" width="4.85546875" style="158" customWidth="1"/>
    <col min="8464" max="8464" width="4.7109375" style="158" customWidth="1"/>
    <col min="8465" max="8465" width="4.85546875" style="158" customWidth="1"/>
    <col min="8466" max="8466" width="5.7109375" style="158" customWidth="1"/>
    <col min="8467" max="8467" width="7.85546875" style="158" customWidth="1"/>
    <col min="8468" max="8700" width="9" style="158"/>
    <col min="8701" max="8701" width="3.42578125" style="158" customWidth="1"/>
    <col min="8702" max="8702" width="17.42578125" style="158" customWidth="1"/>
    <col min="8703" max="8703" width="17.140625" style="158" customWidth="1"/>
    <col min="8704" max="8704" width="7.85546875" style="158" customWidth="1"/>
    <col min="8705" max="8706" width="3.85546875" style="158" customWidth="1"/>
    <col min="8707" max="8708" width="4.140625" style="158" customWidth="1"/>
    <col min="8709" max="8709" width="7.140625" style="158" customWidth="1"/>
    <col min="8710" max="8710" width="5" style="158" customWidth="1"/>
    <col min="8711" max="8712" width="5.140625" style="158" customWidth="1"/>
    <col min="8713" max="8714" width="5" style="158" customWidth="1"/>
    <col min="8715" max="8715" width="4.7109375" style="158" customWidth="1"/>
    <col min="8716" max="8719" width="4.85546875" style="158" customWidth="1"/>
    <col min="8720" max="8720" width="4.7109375" style="158" customWidth="1"/>
    <col min="8721" max="8721" width="4.85546875" style="158" customWidth="1"/>
    <col min="8722" max="8722" width="5.7109375" style="158" customWidth="1"/>
    <col min="8723" max="8723" width="7.85546875" style="158" customWidth="1"/>
    <col min="8724" max="8956" width="9" style="158"/>
    <col min="8957" max="8957" width="3.42578125" style="158" customWidth="1"/>
    <col min="8958" max="8958" width="17.42578125" style="158" customWidth="1"/>
    <col min="8959" max="8959" width="17.140625" style="158" customWidth="1"/>
    <col min="8960" max="8960" width="7.85546875" style="158" customWidth="1"/>
    <col min="8961" max="8962" width="3.85546875" style="158" customWidth="1"/>
    <col min="8963" max="8964" width="4.140625" style="158" customWidth="1"/>
    <col min="8965" max="8965" width="7.140625" style="158" customWidth="1"/>
    <col min="8966" max="8966" width="5" style="158" customWidth="1"/>
    <col min="8967" max="8968" width="5.140625" style="158" customWidth="1"/>
    <col min="8969" max="8970" width="5" style="158" customWidth="1"/>
    <col min="8971" max="8971" width="4.7109375" style="158" customWidth="1"/>
    <col min="8972" max="8975" width="4.85546875" style="158" customWidth="1"/>
    <col min="8976" max="8976" width="4.7109375" style="158" customWidth="1"/>
    <col min="8977" max="8977" width="4.85546875" style="158" customWidth="1"/>
    <col min="8978" max="8978" width="5.7109375" style="158" customWidth="1"/>
    <col min="8979" max="8979" width="7.85546875" style="158" customWidth="1"/>
    <col min="8980" max="9212" width="9" style="158"/>
    <col min="9213" max="9213" width="3.42578125" style="158" customWidth="1"/>
    <col min="9214" max="9214" width="17.42578125" style="158" customWidth="1"/>
    <col min="9215" max="9215" width="17.140625" style="158" customWidth="1"/>
    <col min="9216" max="9216" width="7.85546875" style="158" customWidth="1"/>
    <col min="9217" max="9218" width="3.85546875" style="158" customWidth="1"/>
    <col min="9219" max="9220" width="4.140625" style="158" customWidth="1"/>
    <col min="9221" max="9221" width="7.140625" style="158" customWidth="1"/>
    <col min="9222" max="9222" width="5" style="158" customWidth="1"/>
    <col min="9223" max="9224" width="5.140625" style="158" customWidth="1"/>
    <col min="9225" max="9226" width="5" style="158" customWidth="1"/>
    <col min="9227" max="9227" width="4.7109375" style="158" customWidth="1"/>
    <col min="9228" max="9231" width="4.85546875" style="158" customWidth="1"/>
    <col min="9232" max="9232" width="4.7109375" style="158" customWidth="1"/>
    <col min="9233" max="9233" width="4.85546875" style="158" customWidth="1"/>
    <col min="9234" max="9234" width="5.7109375" style="158" customWidth="1"/>
    <col min="9235" max="9235" width="7.85546875" style="158" customWidth="1"/>
    <col min="9236" max="9468" width="9" style="158"/>
    <col min="9469" max="9469" width="3.42578125" style="158" customWidth="1"/>
    <col min="9470" max="9470" width="17.42578125" style="158" customWidth="1"/>
    <col min="9471" max="9471" width="17.140625" style="158" customWidth="1"/>
    <col min="9472" max="9472" width="7.85546875" style="158" customWidth="1"/>
    <col min="9473" max="9474" width="3.85546875" style="158" customWidth="1"/>
    <col min="9475" max="9476" width="4.140625" style="158" customWidth="1"/>
    <col min="9477" max="9477" width="7.140625" style="158" customWidth="1"/>
    <col min="9478" max="9478" width="5" style="158" customWidth="1"/>
    <col min="9479" max="9480" width="5.140625" style="158" customWidth="1"/>
    <col min="9481" max="9482" width="5" style="158" customWidth="1"/>
    <col min="9483" max="9483" width="4.7109375" style="158" customWidth="1"/>
    <col min="9484" max="9487" width="4.85546875" style="158" customWidth="1"/>
    <col min="9488" max="9488" width="4.7109375" style="158" customWidth="1"/>
    <col min="9489" max="9489" width="4.85546875" style="158" customWidth="1"/>
    <col min="9490" max="9490" width="5.7109375" style="158" customWidth="1"/>
    <col min="9491" max="9491" width="7.85546875" style="158" customWidth="1"/>
    <col min="9492" max="9724" width="9" style="158"/>
    <col min="9725" max="9725" width="3.42578125" style="158" customWidth="1"/>
    <col min="9726" max="9726" width="17.42578125" style="158" customWidth="1"/>
    <col min="9727" max="9727" width="17.140625" style="158" customWidth="1"/>
    <col min="9728" max="9728" width="7.85546875" style="158" customWidth="1"/>
    <col min="9729" max="9730" width="3.85546875" style="158" customWidth="1"/>
    <col min="9731" max="9732" width="4.140625" style="158" customWidth="1"/>
    <col min="9733" max="9733" width="7.140625" style="158" customWidth="1"/>
    <col min="9734" max="9734" width="5" style="158" customWidth="1"/>
    <col min="9735" max="9736" width="5.140625" style="158" customWidth="1"/>
    <col min="9737" max="9738" width="5" style="158" customWidth="1"/>
    <col min="9739" max="9739" width="4.7109375" style="158" customWidth="1"/>
    <col min="9740" max="9743" width="4.85546875" style="158" customWidth="1"/>
    <col min="9744" max="9744" width="4.7109375" style="158" customWidth="1"/>
    <col min="9745" max="9745" width="4.85546875" style="158" customWidth="1"/>
    <col min="9746" max="9746" width="5.7109375" style="158" customWidth="1"/>
    <col min="9747" max="9747" width="7.85546875" style="158" customWidth="1"/>
    <col min="9748" max="9980" width="9" style="158"/>
    <col min="9981" max="9981" width="3.42578125" style="158" customWidth="1"/>
    <col min="9982" max="9982" width="17.42578125" style="158" customWidth="1"/>
    <col min="9983" max="9983" width="17.140625" style="158" customWidth="1"/>
    <col min="9984" max="9984" width="7.85546875" style="158" customWidth="1"/>
    <col min="9985" max="9986" width="3.85546875" style="158" customWidth="1"/>
    <col min="9987" max="9988" width="4.140625" style="158" customWidth="1"/>
    <col min="9989" max="9989" width="7.140625" style="158" customWidth="1"/>
    <col min="9990" max="9990" width="5" style="158" customWidth="1"/>
    <col min="9991" max="9992" width="5.140625" style="158" customWidth="1"/>
    <col min="9993" max="9994" width="5" style="158" customWidth="1"/>
    <col min="9995" max="9995" width="4.7109375" style="158" customWidth="1"/>
    <col min="9996" max="9999" width="4.85546875" style="158" customWidth="1"/>
    <col min="10000" max="10000" width="4.7109375" style="158" customWidth="1"/>
    <col min="10001" max="10001" width="4.85546875" style="158" customWidth="1"/>
    <col min="10002" max="10002" width="5.7109375" style="158" customWidth="1"/>
    <col min="10003" max="10003" width="7.85546875" style="158" customWidth="1"/>
    <col min="10004" max="10236" width="9" style="158"/>
    <col min="10237" max="10237" width="3.42578125" style="158" customWidth="1"/>
    <col min="10238" max="10238" width="17.42578125" style="158" customWidth="1"/>
    <col min="10239" max="10239" width="17.140625" style="158" customWidth="1"/>
    <col min="10240" max="10240" width="7.85546875" style="158" customWidth="1"/>
    <col min="10241" max="10242" width="3.85546875" style="158" customWidth="1"/>
    <col min="10243" max="10244" width="4.140625" style="158" customWidth="1"/>
    <col min="10245" max="10245" width="7.140625" style="158" customWidth="1"/>
    <col min="10246" max="10246" width="5" style="158" customWidth="1"/>
    <col min="10247" max="10248" width="5.140625" style="158" customWidth="1"/>
    <col min="10249" max="10250" width="5" style="158" customWidth="1"/>
    <col min="10251" max="10251" width="4.7109375" style="158" customWidth="1"/>
    <col min="10252" max="10255" width="4.85546875" style="158" customWidth="1"/>
    <col min="10256" max="10256" width="4.7109375" style="158" customWidth="1"/>
    <col min="10257" max="10257" width="4.85546875" style="158" customWidth="1"/>
    <col min="10258" max="10258" width="5.7109375" style="158" customWidth="1"/>
    <col min="10259" max="10259" width="7.85546875" style="158" customWidth="1"/>
    <col min="10260" max="10492" width="9" style="158"/>
    <col min="10493" max="10493" width="3.42578125" style="158" customWidth="1"/>
    <col min="10494" max="10494" width="17.42578125" style="158" customWidth="1"/>
    <col min="10495" max="10495" width="17.140625" style="158" customWidth="1"/>
    <col min="10496" max="10496" width="7.85546875" style="158" customWidth="1"/>
    <col min="10497" max="10498" width="3.85546875" style="158" customWidth="1"/>
    <col min="10499" max="10500" width="4.140625" style="158" customWidth="1"/>
    <col min="10501" max="10501" width="7.140625" style="158" customWidth="1"/>
    <col min="10502" max="10502" width="5" style="158" customWidth="1"/>
    <col min="10503" max="10504" width="5.140625" style="158" customWidth="1"/>
    <col min="10505" max="10506" width="5" style="158" customWidth="1"/>
    <col min="10507" max="10507" width="4.7109375" style="158" customWidth="1"/>
    <col min="10508" max="10511" width="4.85546875" style="158" customWidth="1"/>
    <col min="10512" max="10512" width="4.7109375" style="158" customWidth="1"/>
    <col min="10513" max="10513" width="4.85546875" style="158" customWidth="1"/>
    <col min="10514" max="10514" width="5.7109375" style="158" customWidth="1"/>
    <col min="10515" max="10515" width="7.85546875" style="158" customWidth="1"/>
    <col min="10516" max="10748" width="9" style="158"/>
    <col min="10749" max="10749" width="3.42578125" style="158" customWidth="1"/>
    <col min="10750" max="10750" width="17.42578125" style="158" customWidth="1"/>
    <col min="10751" max="10751" width="17.140625" style="158" customWidth="1"/>
    <col min="10752" max="10752" width="7.85546875" style="158" customWidth="1"/>
    <col min="10753" max="10754" width="3.85546875" style="158" customWidth="1"/>
    <col min="10755" max="10756" width="4.140625" style="158" customWidth="1"/>
    <col min="10757" max="10757" width="7.140625" style="158" customWidth="1"/>
    <col min="10758" max="10758" width="5" style="158" customWidth="1"/>
    <col min="10759" max="10760" width="5.140625" style="158" customWidth="1"/>
    <col min="10761" max="10762" width="5" style="158" customWidth="1"/>
    <col min="10763" max="10763" width="4.7109375" style="158" customWidth="1"/>
    <col min="10764" max="10767" width="4.85546875" style="158" customWidth="1"/>
    <col min="10768" max="10768" width="4.7109375" style="158" customWidth="1"/>
    <col min="10769" max="10769" width="4.85546875" style="158" customWidth="1"/>
    <col min="10770" max="10770" width="5.7109375" style="158" customWidth="1"/>
    <col min="10771" max="10771" width="7.85546875" style="158" customWidth="1"/>
    <col min="10772" max="11004" width="9" style="158"/>
    <col min="11005" max="11005" width="3.42578125" style="158" customWidth="1"/>
    <col min="11006" max="11006" width="17.42578125" style="158" customWidth="1"/>
    <col min="11007" max="11007" width="17.140625" style="158" customWidth="1"/>
    <col min="11008" max="11008" width="7.85546875" style="158" customWidth="1"/>
    <col min="11009" max="11010" width="3.85546875" style="158" customWidth="1"/>
    <col min="11011" max="11012" width="4.140625" style="158" customWidth="1"/>
    <col min="11013" max="11013" width="7.140625" style="158" customWidth="1"/>
    <col min="11014" max="11014" width="5" style="158" customWidth="1"/>
    <col min="11015" max="11016" width="5.140625" style="158" customWidth="1"/>
    <col min="11017" max="11018" width="5" style="158" customWidth="1"/>
    <col min="11019" max="11019" width="4.7109375" style="158" customWidth="1"/>
    <col min="11020" max="11023" width="4.85546875" style="158" customWidth="1"/>
    <col min="11024" max="11024" width="4.7109375" style="158" customWidth="1"/>
    <col min="11025" max="11025" width="4.85546875" style="158" customWidth="1"/>
    <col min="11026" max="11026" width="5.7109375" style="158" customWidth="1"/>
    <col min="11027" max="11027" width="7.85546875" style="158" customWidth="1"/>
    <col min="11028" max="11260" width="9" style="158"/>
    <col min="11261" max="11261" width="3.42578125" style="158" customWidth="1"/>
    <col min="11262" max="11262" width="17.42578125" style="158" customWidth="1"/>
    <col min="11263" max="11263" width="17.140625" style="158" customWidth="1"/>
    <col min="11264" max="11264" width="7.85546875" style="158" customWidth="1"/>
    <col min="11265" max="11266" width="3.85546875" style="158" customWidth="1"/>
    <col min="11267" max="11268" width="4.140625" style="158" customWidth="1"/>
    <col min="11269" max="11269" width="7.140625" style="158" customWidth="1"/>
    <col min="11270" max="11270" width="5" style="158" customWidth="1"/>
    <col min="11271" max="11272" width="5.140625" style="158" customWidth="1"/>
    <col min="11273" max="11274" width="5" style="158" customWidth="1"/>
    <col min="11275" max="11275" width="4.7109375" style="158" customWidth="1"/>
    <col min="11276" max="11279" width="4.85546875" style="158" customWidth="1"/>
    <col min="11280" max="11280" width="4.7109375" style="158" customWidth="1"/>
    <col min="11281" max="11281" width="4.85546875" style="158" customWidth="1"/>
    <col min="11282" max="11282" width="5.7109375" style="158" customWidth="1"/>
    <col min="11283" max="11283" width="7.85546875" style="158" customWidth="1"/>
    <col min="11284" max="11516" width="9" style="158"/>
    <col min="11517" max="11517" width="3.42578125" style="158" customWidth="1"/>
    <col min="11518" max="11518" width="17.42578125" style="158" customWidth="1"/>
    <col min="11519" max="11519" width="17.140625" style="158" customWidth="1"/>
    <col min="11520" max="11520" width="7.85546875" style="158" customWidth="1"/>
    <col min="11521" max="11522" width="3.85546875" style="158" customWidth="1"/>
    <col min="11523" max="11524" width="4.140625" style="158" customWidth="1"/>
    <col min="11525" max="11525" width="7.140625" style="158" customWidth="1"/>
    <col min="11526" max="11526" width="5" style="158" customWidth="1"/>
    <col min="11527" max="11528" width="5.140625" style="158" customWidth="1"/>
    <col min="11529" max="11530" width="5" style="158" customWidth="1"/>
    <col min="11531" max="11531" width="4.7109375" style="158" customWidth="1"/>
    <col min="11532" max="11535" width="4.85546875" style="158" customWidth="1"/>
    <col min="11536" max="11536" width="4.7109375" style="158" customWidth="1"/>
    <col min="11537" max="11537" width="4.85546875" style="158" customWidth="1"/>
    <col min="11538" max="11538" width="5.7109375" style="158" customWidth="1"/>
    <col min="11539" max="11539" width="7.85546875" style="158" customWidth="1"/>
    <col min="11540" max="11772" width="9" style="158"/>
    <col min="11773" max="11773" width="3.42578125" style="158" customWidth="1"/>
    <col min="11774" max="11774" width="17.42578125" style="158" customWidth="1"/>
    <col min="11775" max="11775" width="17.140625" style="158" customWidth="1"/>
    <col min="11776" max="11776" width="7.85546875" style="158" customWidth="1"/>
    <col min="11777" max="11778" width="3.85546875" style="158" customWidth="1"/>
    <col min="11779" max="11780" width="4.140625" style="158" customWidth="1"/>
    <col min="11781" max="11781" width="7.140625" style="158" customWidth="1"/>
    <col min="11782" max="11782" width="5" style="158" customWidth="1"/>
    <col min="11783" max="11784" width="5.140625" style="158" customWidth="1"/>
    <col min="11785" max="11786" width="5" style="158" customWidth="1"/>
    <col min="11787" max="11787" width="4.7109375" style="158" customWidth="1"/>
    <col min="11788" max="11791" width="4.85546875" style="158" customWidth="1"/>
    <col min="11792" max="11792" width="4.7109375" style="158" customWidth="1"/>
    <col min="11793" max="11793" width="4.85546875" style="158" customWidth="1"/>
    <col min="11794" max="11794" width="5.7109375" style="158" customWidth="1"/>
    <col min="11795" max="11795" width="7.85546875" style="158" customWidth="1"/>
    <col min="11796" max="12028" width="9" style="158"/>
    <col min="12029" max="12029" width="3.42578125" style="158" customWidth="1"/>
    <col min="12030" max="12030" width="17.42578125" style="158" customWidth="1"/>
    <col min="12031" max="12031" width="17.140625" style="158" customWidth="1"/>
    <col min="12032" max="12032" width="7.85546875" style="158" customWidth="1"/>
    <col min="12033" max="12034" width="3.85546875" style="158" customWidth="1"/>
    <col min="12035" max="12036" width="4.140625" style="158" customWidth="1"/>
    <col min="12037" max="12037" width="7.140625" style="158" customWidth="1"/>
    <col min="12038" max="12038" width="5" style="158" customWidth="1"/>
    <col min="12039" max="12040" width="5.140625" style="158" customWidth="1"/>
    <col min="12041" max="12042" width="5" style="158" customWidth="1"/>
    <col min="12043" max="12043" width="4.7109375" style="158" customWidth="1"/>
    <col min="12044" max="12047" width="4.85546875" style="158" customWidth="1"/>
    <col min="12048" max="12048" width="4.7109375" style="158" customWidth="1"/>
    <col min="12049" max="12049" width="4.85546875" style="158" customWidth="1"/>
    <col min="12050" max="12050" width="5.7109375" style="158" customWidth="1"/>
    <col min="12051" max="12051" width="7.85546875" style="158" customWidth="1"/>
    <col min="12052" max="12284" width="9" style="158"/>
    <col min="12285" max="12285" width="3.42578125" style="158" customWidth="1"/>
    <col min="12286" max="12286" width="17.42578125" style="158" customWidth="1"/>
    <col min="12287" max="12287" width="17.140625" style="158" customWidth="1"/>
    <col min="12288" max="12288" width="7.85546875" style="158" customWidth="1"/>
    <col min="12289" max="12290" width="3.85546875" style="158" customWidth="1"/>
    <col min="12291" max="12292" width="4.140625" style="158" customWidth="1"/>
    <col min="12293" max="12293" width="7.140625" style="158" customWidth="1"/>
    <col min="12294" max="12294" width="5" style="158" customWidth="1"/>
    <col min="12295" max="12296" width="5.140625" style="158" customWidth="1"/>
    <col min="12297" max="12298" width="5" style="158" customWidth="1"/>
    <col min="12299" max="12299" width="4.7109375" style="158" customWidth="1"/>
    <col min="12300" max="12303" width="4.85546875" style="158" customWidth="1"/>
    <col min="12304" max="12304" width="4.7109375" style="158" customWidth="1"/>
    <col min="12305" max="12305" width="4.85546875" style="158" customWidth="1"/>
    <col min="12306" max="12306" width="5.7109375" style="158" customWidth="1"/>
    <col min="12307" max="12307" width="7.85546875" style="158" customWidth="1"/>
    <col min="12308" max="12540" width="9" style="158"/>
    <col min="12541" max="12541" width="3.42578125" style="158" customWidth="1"/>
    <col min="12542" max="12542" width="17.42578125" style="158" customWidth="1"/>
    <col min="12543" max="12543" width="17.140625" style="158" customWidth="1"/>
    <col min="12544" max="12544" width="7.85546875" style="158" customWidth="1"/>
    <col min="12545" max="12546" width="3.85546875" style="158" customWidth="1"/>
    <col min="12547" max="12548" width="4.140625" style="158" customWidth="1"/>
    <col min="12549" max="12549" width="7.140625" style="158" customWidth="1"/>
    <col min="12550" max="12550" width="5" style="158" customWidth="1"/>
    <col min="12551" max="12552" width="5.140625" style="158" customWidth="1"/>
    <col min="12553" max="12554" width="5" style="158" customWidth="1"/>
    <col min="12555" max="12555" width="4.7109375" style="158" customWidth="1"/>
    <col min="12556" max="12559" width="4.85546875" style="158" customWidth="1"/>
    <col min="12560" max="12560" width="4.7109375" style="158" customWidth="1"/>
    <col min="12561" max="12561" width="4.85546875" style="158" customWidth="1"/>
    <col min="12562" max="12562" width="5.7109375" style="158" customWidth="1"/>
    <col min="12563" max="12563" width="7.85546875" style="158" customWidth="1"/>
    <col min="12564" max="12796" width="9" style="158"/>
    <col min="12797" max="12797" width="3.42578125" style="158" customWidth="1"/>
    <col min="12798" max="12798" width="17.42578125" style="158" customWidth="1"/>
    <col min="12799" max="12799" width="17.140625" style="158" customWidth="1"/>
    <col min="12800" max="12800" width="7.85546875" style="158" customWidth="1"/>
    <col min="12801" max="12802" width="3.85546875" style="158" customWidth="1"/>
    <col min="12803" max="12804" width="4.140625" style="158" customWidth="1"/>
    <col min="12805" max="12805" width="7.140625" style="158" customWidth="1"/>
    <col min="12806" max="12806" width="5" style="158" customWidth="1"/>
    <col min="12807" max="12808" width="5.140625" style="158" customWidth="1"/>
    <col min="12809" max="12810" width="5" style="158" customWidth="1"/>
    <col min="12811" max="12811" width="4.7109375" style="158" customWidth="1"/>
    <col min="12812" max="12815" width="4.85546875" style="158" customWidth="1"/>
    <col min="12816" max="12816" width="4.7109375" style="158" customWidth="1"/>
    <col min="12817" max="12817" width="4.85546875" style="158" customWidth="1"/>
    <col min="12818" max="12818" width="5.7109375" style="158" customWidth="1"/>
    <col min="12819" max="12819" width="7.85546875" style="158" customWidth="1"/>
    <col min="12820" max="13052" width="9" style="158"/>
    <col min="13053" max="13053" width="3.42578125" style="158" customWidth="1"/>
    <col min="13054" max="13054" width="17.42578125" style="158" customWidth="1"/>
    <col min="13055" max="13055" width="17.140625" style="158" customWidth="1"/>
    <col min="13056" max="13056" width="7.85546875" style="158" customWidth="1"/>
    <col min="13057" max="13058" width="3.85546875" style="158" customWidth="1"/>
    <col min="13059" max="13060" width="4.140625" style="158" customWidth="1"/>
    <col min="13061" max="13061" width="7.140625" style="158" customWidth="1"/>
    <col min="13062" max="13062" width="5" style="158" customWidth="1"/>
    <col min="13063" max="13064" width="5.140625" style="158" customWidth="1"/>
    <col min="13065" max="13066" width="5" style="158" customWidth="1"/>
    <col min="13067" max="13067" width="4.7109375" style="158" customWidth="1"/>
    <col min="13068" max="13071" width="4.85546875" style="158" customWidth="1"/>
    <col min="13072" max="13072" width="4.7109375" style="158" customWidth="1"/>
    <col min="13073" max="13073" width="4.85546875" style="158" customWidth="1"/>
    <col min="13074" max="13074" width="5.7109375" style="158" customWidth="1"/>
    <col min="13075" max="13075" width="7.85546875" style="158" customWidth="1"/>
    <col min="13076" max="13308" width="9" style="158"/>
    <col min="13309" max="13309" width="3.42578125" style="158" customWidth="1"/>
    <col min="13310" max="13310" width="17.42578125" style="158" customWidth="1"/>
    <col min="13311" max="13311" width="17.140625" style="158" customWidth="1"/>
    <col min="13312" max="13312" width="7.85546875" style="158" customWidth="1"/>
    <col min="13313" max="13314" width="3.85546875" style="158" customWidth="1"/>
    <col min="13315" max="13316" width="4.140625" style="158" customWidth="1"/>
    <col min="13317" max="13317" width="7.140625" style="158" customWidth="1"/>
    <col min="13318" max="13318" width="5" style="158" customWidth="1"/>
    <col min="13319" max="13320" width="5.140625" style="158" customWidth="1"/>
    <col min="13321" max="13322" width="5" style="158" customWidth="1"/>
    <col min="13323" max="13323" width="4.7109375" style="158" customWidth="1"/>
    <col min="13324" max="13327" width="4.85546875" style="158" customWidth="1"/>
    <col min="13328" max="13328" width="4.7109375" style="158" customWidth="1"/>
    <col min="13329" max="13329" width="4.85546875" style="158" customWidth="1"/>
    <col min="13330" max="13330" width="5.7109375" style="158" customWidth="1"/>
    <col min="13331" max="13331" width="7.85546875" style="158" customWidth="1"/>
    <col min="13332" max="13564" width="9" style="158"/>
    <col min="13565" max="13565" width="3.42578125" style="158" customWidth="1"/>
    <col min="13566" max="13566" width="17.42578125" style="158" customWidth="1"/>
    <col min="13567" max="13567" width="17.140625" style="158" customWidth="1"/>
    <col min="13568" max="13568" width="7.85546875" style="158" customWidth="1"/>
    <col min="13569" max="13570" width="3.85546875" style="158" customWidth="1"/>
    <col min="13571" max="13572" width="4.140625" style="158" customWidth="1"/>
    <col min="13573" max="13573" width="7.140625" style="158" customWidth="1"/>
    <col min="13574" max="13574" width="5" style="158" customWidth="1"/>
    <col min="13575" max="13576" width="5.140625" style="158" customWidth="1"/>
    <col min="13577" max="13578" width="5" style="158" customWidth="1"/>
    <col min="13579" max="13579" width="4.7109375" style="158" customWidth="1"/>
    <col min="13580" max="13583" width="4.85546875" style="158" customWidth="1"/>
    <col min="13584" max="13584" width="4.7109375" style="158" customWidth="1"/>
    <col min="13585" max="13585" width="4.85546875" style="158" customWidth="1"/>
    <col min="13586" max="13586" width="5.7109375" style="158" customWidth="1"/>
    <col min="13587" max="13587" width="7.85546875" style="158" customWidth="1"/>
    <col min="13588" max="13820" width="9" style="158"/>
    <col min="13821" max="13821" width="3.42578125" style="158" customWidth="1"/>
    <col min="13822" max="13822" width="17.42578125" style="158" customWidth="1"/>
    <col min="13823" max="13823" width="17.140625" style="158" customWidth="1"/>
    <col min="13824" max="13824" width="7.85546875" style="158" customWidth="1"/>
    <col min="13825" max="13826" width="3.85546875" style="158" customWidth="1"/>
    <col min="13827" max="13828" width="4.140625" style="158" customWidth="1"/>
    <col min="13829" max="13829" width="7.140625" style="158" customWidth="1"/>
    <col min="13830" max="13830" width="5" style="158" customWidth="1"/>
    <col min="13831" max="13832" width="5.140625" style="158" customWidth="1"/>
    <col min="13833" max="13834" width="5" style="158" customWidth="1"/>
    <col min="13835" max="13835" width="4.7109375" style="158" customWidth="1"/>
    <col min="13836" max="13839" width="4.85546875" style="158" customWidth="1"/>
    <col min="13840" max="13840" width="4.7109375" style="158" customWidth="1"/>
    <col min="13841" max="13841" width="4.85546875" style="158" customWidth="1"/>
    <col min="13842" max="13842" width="5.7109375" style="158" customWidth="1"/>
    <col min="13843" max="13843" width="7.85546875" style="158" customWidth="1"/>
    <col min="13844" max="14076" width="9" style="158"/>
    <col min="14077" max="14077" width="3.42578125" style="158" customWidth="1"/>
    <col min="14078" max="14078" width="17.42578125" style="158" customWidth="1"/>
    <col min="14079" max="14079" width="17.140625" style="158" customWidth="1"/>
    <col min="14080" max="14080" width="7.85546875" style="158" customWidth="1"/>
    <col min="14081" max="14082" width="3.85546875" style="158" customWidth="1"/>
    <col min="14083" max="14084" width="4.140625" style="158" customWidth="1"/>
    <col min="14085" max="14085" width="7.140625" style="158" customWidth="1"/>
    <col min="14086" max="14086" width="5" style="158" customWidth="1"/>
    <col min="14087" max="14088" width="5.140625" style="158" customWidth="1"/>
    <col min="14089" max="14090" width="5" style="158" customWidth="1"/>
    <col min="14091" max="14091" width="4.7109375" style="158" customWidth="1"/>
    <col min="14092" max="14095" width="4.85546875" style="158" customWidth="1"/>
    <col min="14096" max="14096" width="4.7109375" style="158" customWidth="1"/>
    <col min="14097" max="14097" width="4.85546875" style="158" customWidth="1"/>
    <col min="14098" max="14098" width="5.7109375" style="158" customWidth="1"/>
    <col min="14099" max="14099" width="7.85546875" style="158" customWidth="1"/>
    <col min="14100" max="14332" width="9" style="158"/>
    <col min="14333" max="14333" width="3.42578125" style="158" customWidth="1"/>
    <col min="14334" max="14334" width="17.42578125" style="158" customWidth="1"/>
    <col min="14335" max="14335" width="17.140625" style="158" customWidth="1"/>
    <col min="14336" max="14336" width="7.85546875" style="158" customWidth="1"/>
    <col min="14337" max="14338" width="3.85546875" style="158" customWidth="1"/>
    <col min="14339" max="14340" width="4.140625" style="158" customWidth="1"/>
    <col min="14341" max="14341" width="7.140625" style="158" customWidth="1"/>
    <col min="14342" max="14342" width="5" style="158" customWidth="1"/>
    <col min="14343" max="14344" width="5.140625" style="158" customWidth="1"/>
    <col min="14345" max="14346" width="5" style="158" customWidth="1"/>
    <col min="14347" max="14347" width="4.7109375" style="158" customWidth="1"/>
    <col min="14348" max="14351" width="4.85546875" style="158" customWidth="1"/>
    <col min="14352" max="14352" width="4.7109375" style="158" customWidth="1"/>
    <col min="14353" max="14353" width="4.85546875" style="158" customWidth="1"/>
    <col min="14354" max="14354" width="5.7109375" style="158" customWidth="1"/>
    <col min="14355" max="14355" width="7.85546875" style="158" customWidth="1"/>
    <col min="14356" max="14588" width="9" style="158"/>
    <col min="14589" max="14589" width="3.42578125" style="158" customWidth="1"/>
    <col min="14590" max="14590" width="17.42578125" style="158" customWidth="1"/>
    <col min="14591" max="14591" width="17.140625" style="158" customWidth="1"/>
    <col min="14592" max="14592" width="7.85546875" style="158" customWidth="1"/>
    <col min="14593" max="14594" width="3.85546875" style="158" customWidth="1"/>
    <col min="14595" max="14596" width="4.140625" style="158" customWidth="1"/>
    <col min="14597" max="14597" width="7.140625" style="158" customWidth="1"/>
    <col min="14598" max="14598" width="5" style="158" customWidth="1"/>
    <col min="14599" max="14600" width="5.140625" style="158" customWidth="1"/>
    <col min="14601" max="14602" width="5" style="158" customWidth="1"/>
    <col min="14603" max="14603" width="4.7109375" style="158" customWidth="1"/>
    <col min="14604" max="14607" width="4.85546875" style="158" customWidth="1"/>
    <col min="14608" max="14608" width="4.7109375" style="158" customWidth="1"/>
    <col min="14609" max="14609" width="4.85546875" style="158" customWidth="1"/>
    <col min="14610" max="14610" width="5.7109375" style="158" customWidth="1"/>
    <col min="14611" max="14611" width="7.85546875" style="158" customWidth="1"/>
    <col min="14612" max="14844" width="9" style="158"/>
    <col min="14845" max="14845" width="3.42578125" style="158" customWidth="1"/>
    <col min="14846" max="14846" width="17.42578125" style="158" customWidth="1"/>
    <col min="14847" max="14847" width="17.140625" style="158" customWidth="1"/>
    <col min="14848" max="14848" width="7.85546875" style="158" customWidth="1"/>
    <col min="14849" max="14850" width="3.85546875" style="158" customWidth="1"/>
    <col min="14851" max="14852" width="4.140625" style="158" customWidth="1"/>
    <col min="14853" max="14853" width="7.140625" style="158" customWidth="1"/>
    <col min="14854" max="14854" width="5" style="158" customWidth="1"/>
    <col min="14855" max="14856" width="5.140625" style="158" customWidth="1"/>
    <col min="14857" max="14858" width="5" style="158" customWidth="1"/>
    <col min="14859" max="14859" width="4.7109375" style="158" customWidth="1"/>
    <col min="14860" max="14863" width="4.85546875" style="158" customWidth="1"/>
    <col min="14864" max="14864" width="4.7109375" style="158" customWidth="1"/>
    <col min="14865" max="14865" width="4.85546875" style="158" customWidth="1"/>
    <col min="14866" max="14866" width="5.7109375" style="158" customWidth="1"/>
    <col min="14867" max="14867" width="7.85546875" style="158" customWidth="1"/>
    <col min="14868" max="15100" width="9" style="158"/>
    <col min="15101" max="15101" width="3.42578125" style="158" customWidth="1"/>
    <col min="15102" max="15102" width="17.42578125" style="158" customWidth="1"/>
    <col min="15103" max="15103" width="17.140625" style="158" customWidth="1"/>
    <col min="15104" max="15104" width="7.85546875" style="158" customWidth="1"/>
    <col min="15105" max="15106" width="3.85546875" style="158" customWidth="1"/>
    <col min="15107" max="15108" width="4.140625" style="158" customWidth="1"/>
    <col min="15109" max="15109" width="7.140625" style="158" customWidth="1"/>
    <col min="15110" max="15110" width="5" style="158" customWidth="1"/>
    <col min="15111" max="15112" width="5.140625" style="158" customWidth="1"/>
    <col min="15113" max="15114" width="5" style="158" customWidth="1"/>
    <col min="15115" max="15115" width="4.7109375" style="158" customWidth="1"/>
    <col min="15116" max="15119" width="4.85546875" style="158" customWidth="1"/>
    <col min="15120" max="15120" width="4.7109375" style="158" customWidth="1"/>
    <col min="15121" max="15121" width="4.85546875" style="158" customWidth="1"/>
    <col min="15122" max="15122" width="5.7109375" style="158" customWidth="1"/>
    <col min="15123" max="15123" width="7.85546875" style="158" customWidth="1"/>
    <col min="15124" max="15356" width="9" style="158"/>
    <col min="15357" max="15357" width="3.42578125" style="158" customWidth="1"/>
    <col min="15358" max="15358" width="17.42578125" style="158" customWidth="1"/>
    <col min="15359" max="15359" width="17.140625" style="158" customWidth="1"/>
    <col min="15360" max="15360" width="7.85546875" style="158" customWidth="1"/>
    <col min="15361" max="15362" width="3.85546875" style="158" customWidth="1"/>
    <col min="15363" max="15364" width="4.140625" style="158" customWidth="1"/>
    <col min="15365" max="15365" width="7.140625" style="158" customWidth="1"/>
    <col min="15366" max="15366" width="5" style="158" customWidth="1"/>
    <col min="15367" max="15368" width="5.140625" style="158" customWidth="1"/>
    <col min="15369" max="15370" width="5" style="158" customWidth="1"/>
    <col min="15371" max="15371" width="4.7109375" style="158" customWidth="1"/>
    <col min="15372" max="15375" width="4.85546875" style="158" customWidth="1"/>
    <col min="15376" max="15376" width="4.7109375" style="158" customWidth="1"/>
    <col min="15377" max="15377" width="4.85546875" style="158" customWidth="1"/>
    <col min="15378" max="15378" width="5.7109375" style="158" customWidth="1"/>
    <col min="15379" max="15379" width="7.85546875" style="158" customWidth="1"/>
    <col min="15380" max="15612" width="9" style="158"/>
    <col min="15613" max="15613" width="3.42578125" style="158" customWidth="1"/>
    <col min="15614" max="15614" width="17.42578125" style="158" customWidth="1"/>
    <col min="15615" max="15615" width="17.140625" style="158" customWidth="1"/>
    <col min="15616" max="15616" width="7.85546875" style="158" customWidth="1"/>
    <col min="15617" max="15618" width="3.85546875" style="158" customWidth="1"/>
    <col min="15619" max="15620" width="4.140625" style="158" customWidth="1"/>
    <col min="15621" max="15621" width="7.140625" style="158" customWidth="1"/>
    <col min="15622" max="15622" width="5" style="158" customWidth="1"/>
    <col min="15623" max="15624" width="5.140625" style="158" customWidth="1"/>
    <col min="15625" max="15626" width="5" style="158" customWidth="1"/>
    <col min="15627" max="15627" width="4.7109375" style="158" customWidth="1"/>
    <col min="15628" max="15631" width="4.85546875" style="158" customWidth="1"/>
    <col min="15632" max="15632" width="4.7109375" style="158" customWidth="1"/>
    <col min="15633" max="15633" width="4.85546875" style="158" customWidth="1"/>
    <col min="15634" max="15634" width="5.7109375" style="158" customWidth="1"/>
    <col min="15635" max="15635" width="7.85546875" style="158" customWidth="1"/>
    <col min="15636" max="15868" width="9" style="158"/>
    <col min="15869" max="15869" width="3.42578125" style="158" customWidth="1"/>
    <col min="15870" max="15870" width="17.42578125" style="158" customWidth="1"/>
    <col min="15871" max="15871" width="17.140625" style="158" customWidth="1"/>
    <col min="15872" max="15872" width="7.85546875" style="158" customWidth="1"/>
    <col min="15873" max="15874" width="3.85546875" style="158" customWidth="1"/>
    <col min="15875" max="15876" width="4.140625" style="158" customWidth="1"/>
    <col min="15877" max="15877" width="7.140625" style="158" customWidth="1"/>
    <col min="15878" max="15878" width="5" style="158" customWidth="1"/>
    <col min="15879" max="15880" width="5.140625" style="158" customWidth="1"/>
    <col min="15881" max="15882" width="5" style="158" customWidth="1"/>
    <col min="15883" max="15883" width="4.7109375" style="158" customWidth="1"/>
    <col min="15884" max="15887" width="4.85546875" style="158" customWidth="1"/>
    <col min="15888" max="15888" width="4.7109375" style="158" customWidth="1"/>
    <col min="15889" max="15889" width="4.85546875" style="158" customWidth="1"/>
    <col min="15890" max="15890" width="5.7109375" style="158" customWidth="1"/>
    <col min="15891" max="15891" width="7.85546875" style="158" customWidth="1"/>
    <col min="15892" max="16124" width="9" style="158"/>
    <col min="16125" max="16125" width="3.42578125" style="158" customWidth="1"/>
    <col min="16126" max="16126" width="17.42578125" style="158" customWidth="1"/>
    <col min="16127" max="16127" width="17.140625" style="158" customWidth="1"/>
    <col min="16128" max="16128" width="7.85546875" style="158" customWidth="1"/>
    <col min="16129" max="16130" width="3.85546875" style="158" customWidth="1"/>
    <col min="16131" max="16132" width="4.140625" style="158" customWidth="1"/>
    <col min="16133" max="16133" width="7.140625" style="158" customWidth="1"/>
    <col min="16134" max="16134" width="5" style="158" customWidth="1"/>
    <col min="16135" max="16136" width="5.140625" style="158" customWidth="1"/>
    <col min="16137" max="16138" width="5" style="158" customWidth="1"/>
    <col min="16139" max="16139" width="4.7109375" style="158" customWidth="1"/>
    <col min="16140" max="16143" width="4.85546875" style="158" customWidth="1"/>
    <col min="16144" max="16144" width="4.7109375" style="158" customWidth="1"/>
    <col min="16145" max="16145" width="4.85546875" style="158" customWidth="1"/>
    <col min="16146" max="16146" width="5.7109375" style="158" customWidth="1"/>
    <col min="16147" max="16147" width="7.85546875" style="158" customWidth="1"/>
    <col min="16148" max="16384" width="9" style="158"/>
  </cols>
  <sheetData>
    <row r="1" spans="1:19">
      <c r="A1" s="320" t="s">
        <v>154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0"/>
      <c r="P1" s="320"/>
      <c r="Q1" s="320"/>
      <c r="R1" s="320"/>
      <c r="S1" s="320"/>
    </row>
    <row r="2" spans="1:19">
      <c r="A2" s="159" t="s">
        <v>469</v>
      </c>
      <c r="B2" s="159"/>
      <c r="C2" s="159"/>
      <c r="D2" s="159"/>
      <c r="E2" s="321" t="s">
        <v>470</v>
      </c>
      <c r="F2" s="321"/>
      <c r="G2" s="321"/>
      <c r="H2" s="321"/>
      <c r="I2" s="321"/>
      <c r="J2" s="321"/>
      <c r="K2" s="321"/>
      <c r="L2" s="321"/>
      <c r="M2" s="321"/>
    </row>
    <row r="3" spans="1:19" s="125" customFormat="1">
      <c r="A3" s="123" t="s">
        <v>471</v>
      </c>
      <c r="B3" s="123"/>
      <c r="C3" s="123"/>
      <c r="D3" s="123"/>
      <c r="E3" s="315" t="s">
        <v>472</v>
      </c>
      <c r="F3" s="315"/>
      <c r="G3" s="315"/>
      <c r="H3" s="315"/>
      <c r="I3" s="315"/>
      <c r="J3" s="315"/>
      <c r="K3" s="315"/>
      <c r="L3" s="315"/>
      <c r="M3" s="315"/>
      <c r="N3" s="124"/>
      <c r="Q3" s="125" t="s">
        <v>25</v>
      </c>
      <c r="R3" s="124"/>
      <c r="S3" s="195"/>
    </row>
    <row r="4" spans="1:19" s="125" customFormat="1">
      <c r="A4" s="122" t="s">
        <v>55</v>
      </c>
      <c r="B4" s="122"/>
      <c r="C4" s="122"/>
      <c r="D4" s="122"/>
      <c r="E4" s="315" t="s">
        <v>473</v>
      </c>
      <c r="F4" s="315"/>
      <c r="G4" s="315"/>
      <c r="H4" s="315"/>
      <c r="I4" s="315"/>
      <c r="J4" s="315"/>
      <c r="K4" s="315"/>
      <c r="L4" s="315"/>
      <c r="M4" s="315"/>
      <c r="N4" s="124" t="s">
        <v>0</v>
      </c>
      <c r="Q4" s="316" t="s">
        <v>25</v>
      </c>
      <c r="R4" s="316"/>
      <c r="S4" s="316"/>
    </row>
    <row r="5" spans="1:19" s="125" customFormat="1" ht="21.2" customHeight="1">
      <c r="A5" s="160" t="s">
        <v>25</v>
      </c>
      <c r="B5" s="160"/>
      <c r="C5" s="160"/>
      <c r="D5" s="160"/>
      <c r="E5" s="160"/>
      <c r="F5" s="160"/>
      <c r="G5" s="124"/>
      <c r="H5" s="124"/>
      <c r="I5" s="124"/>
      <c r="N5" s="124" t="s">
        <v>1</v>
      </c>
      <c r="Q5" s="317" t="s">
        <v>25</v>
      </c>
      <c r="R5" s="317"/>
      <c r="S5" s="317"/>
    </row>
    <row r="6" spans="1:19" s="125" customFormat="1">
      <c r="A6" s="125" t="s">
        <v>2</v>
      </c>
      <c r="C6" s="125" t="s">
        <v>3</v>
      </c>
      <c r="E6" s="318" t="s">
        <v>34</v>
      </c>
      <c r="F6" s="318"/>
      <c r="G6" s="318"/>
      <c r="H6" s="318"/>
      <c r="I6" s="318"/>
      <c r="N6" s="127" t="s">
        <v>4</v>
      </c>
      <c r="O6" s="127"/>
      <c r="P6" s="127"/>
      <c r="Q6" s="319">
        <v>250000</v>
      </c>
      <c r="R6" s="319"/>
      <c r="S6" s="319"/>
    </row>
    <row r="7" spans="1:19" s="161" customFormat="1" ht="26.45" customHeight="1">
      <c r="A7" s="322" t="s">
        <v>5</v>
      </c>
      <c r="B7" s="322" t="s">
        <v>28</v>
      </c>
      <c r="C7" s="322" t="s">
        <v>32</v>
      </c>
      <c r="D7" s="322" t="s">
        <v>6</v>
      </c>
      <c r="E7" s="322" t="s">
        <v>30</v>
      </c>
      <c r="F7" s="322" t="s">
        <v>7</v>
      </c>
      <c r="G7" s="322" t="s">
        <v>29</v>
      </c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2"/>
      <c r="S7" s="322" t="s">
        <v>8</v>
      </c>
    </row>
    <row r="8" spans="1:19" s="161" customFormat="1" ht="18.75" customHeight="1">
      <c r="A8" s="322"/>
      <c r="B8" s="322"/>
      <c r="C8" s="322"/>
      <c r="D8" s="322"/>
      <c r="E8" s="322"/>
      <c r="F8" s="322"/>
      <c r="G8" s="322" t="s">
        <v>9</v>
      </c>
      <c r="H8" s="322"/>
      <c r="I8" s="322"/>
      <c r="J8" s="322" t="s">
        <v>10</v>
      </c>
      <c r="K8" s="322"/>
      <c r="L8" s="322"/>
      <c r="M8" s="322" t="s">
        <v>11</v>
      </c>
      <c r="N8" s="322"/>
      <c r="O8" s="322"/>
      <c r="P8" s="322" t="s">
        <v>12</v>
      </c>
      <c r="Q8" s="322"/>
      <c r="R8" s="322"/>
      <c r="S8" s="322"/>
    </row>
    <row r="9" spans="1:19" s="161" customFormat="1" ht="24.75" thickBot="1">
      <c r="A9" s="322"/>
      <c r="B9" s="322"/>
      <c r="C9" s="322"/>
      <c r="D9" s="322"/>
      <c r="E9" s="323"/>
      <c r="F9" s="323"/>
      <c r="G9" s="162" t="s">
        <v>13</v>
      </c>
      <c r="H9" s="162" t="s">
        <v>14</v>
      </c>
      <c r="I9" s="162" t="s">
        <v>15</v>
      </c>
      <c r="J9" s="162" t="s">
        <v>16</v>
      </c>
      <c r="K9" s="162" t="s">
        <v>17</v>
      </c>
      <c r="L9" s="162" t="s">
        <v>18</v>
      </c>
      <c r="M9" s="162" t="s">
        <v>19</v>
      </c>
      <c r="N9" s="162" t="s">
        <v>20</v>
      </c>
      <c r="O9" s="162" t="s">
        <v>21</v>
      </c>
      <c r="P9" s="162" t="s">
        <v>22</v>
      </c>
      <c r="Q9" s="162" t="s">
        <v>23</v>
      </c>
      <c r="R9" s="162" t="s">
        <v>24</v>
      </c>
      <c r="S9" s="322"/>
    </row>
    <row r="10" spans="1:19" ht="24.75" thickBot="1">
      <c r="A10" s="154">
        <v>9</v>
      </c>
      <c r="B10" s="130" t="s">
        <v>101</v>
      </c>
      <c r="C10" s="155"/>
      <c r="D10" s="196"/>
      <c r="E10" s="197" t="s">
        <v>31</v>
      </c>
      <c r="F10" s="198">
        <v>250000</v>
      </c>
      <c r="G10" s="190">
        <v>10000</v>
      </c>
      <c r="H10" s="190">
        <v>20000</v>
      </c>
      <c r="I10" s="190">
        <v>20000</v>
      </c>
      <c r="J10" s="190">
        <v>20000</v>
      </c>
      <c r="K10" s="190">
        <v>20000</v>
      </c>
      <c r="L10" s="190">
        <v>30000</v>
      </c>
      <c r="M10" s="190">
        <v>30000</v>
      </c>
      <c r="N10" s="190">
        <v>30000</v>
      </c>
      <c r="O10" s="190">
        <v>20000</v>
      </c>
      <c r="P10" s="190">
        <v>20000</v>
      </c>
      <c r="Q10" s="190">
        <v>20000</v>
      </c>
      <c r="R10" s="199">
        <v>10000</v>
      </c>
      <c r="S10" s="192" t="s">
        <v>157</v>
      </c>
    </row>
    <row r="11" spans="1:19" ht="24.75" thickBot="1">
      <c r="A11" s="154"/>
      <c r="B11" s="130" t="s">
        <v>102</v>
      </c>
      <c r="C11" s="200" t="s">
        <v>48</v>
      </c>
      <c r="D11" s="154" t="s">
        <v>119</v>
      </c>
      <c r="E11" s="201" t="s">
        <v>33</v>
      </c>
      <c r="F11" s="202"/>
      <c r="G11" s="203"/>
      <c r="H11" s="203"/>
      <c r="I11" s="203"/>
      <c r="J11" s="203"/>
      <c r="K11" s="203"/>
      <c r="L11" s="203"/>
      <c r="M11" s="203"/>
      <c r="N11" s="203"/>
      <c r="O11" s="203"/>
      <c r="P11" s="203"/>
      <c r="Q11" s="203"/>
      <c r="R11" s="204"/>
      <c r="S11" s="192"/>
    </row>
    <row r="12" spans="1:19">
      <c r="A12" s="154"/>
      <c r="B12" s="152" t="s">
        <v>38</v>
      </c>
      <c r="C12" s="149" t="s">
        <v>103</v>
      </c>
      <c r="D12" s="154" t="s">
        <v>153</v>
      </c>
      <c r="E12" s="205"/>
      <c r="F12" s="205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184"/>
    </row>
    <row r="13" spans="1:19">
      <c r="A13" s="154"/>
      <c r="B13" s="149" t="s">
        <v>104</v>
      </c>
      <c r="C13" s="149" t="s">
        <v>105</v>
      </c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</row>
    <row r="14" spans="1:19">
      <c r="A14" s="154"/>
      <c r="B14" s="149" t="s">
        <v>106</v>
      </c>
      <c r="C14" s="149" t="s">
        <v>107</v>
      </c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</row>
    <row r="15" spans="1:19">
      <c r="A15" s="154"/>
      <c r="B15" s="149" t="s">
        <v>108</v>
      </c>
      <c r="C15" s="149" t="s">
        <v>109</v>
      </c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</row>
    <row r="16" spans="1:19">
      <c r="A16" s="154"/>
      <c r="B16" s="149" t="s">
        <v>110</v>
      </c>
      <c r="C16" s="149" t="s">
        <v>111</v>
      </c>
      <c r="D16" s="184"/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</row>
    <row r="17" spans="1:19">
      <c r="A17" s="154"/>
      <c r="B17" s="149" t="s">
        <v>112</v>
      </c>
      <c r="C17" s="149" t="s">
        <v>113</v>
      </c>
      <c r="D17" s="184"/>
      <c r="E17" s="184"/>
      <c r="F17" s="184"/>
      <c r="G17" s="184"/>
      <c r="H17" s="184"/>
      <c r="I17" s="184"/>
      <c r="J17" s="184"/>
      <c r="K17" s="184"/>
      <c r="L17" s="184"/>
      <c r="M17" s="184"/>
      <c r="N17" s="184"/>
      <c r="O17" s="184"/>
      <c r="P17" s="184"/>
      <c r="Q17" s="184"/>
      <c r="R17" s="184"/>
      <c r="S17" s="184"/>
    </row>
    <row r="18" spans="1:19">
      <c r="A18" s="154"/>
      <c r="B18" s="149" t="s">
        <v>114</v>
      </c>
      <c r="C18" s="149" t="s">
        <v>115</v>
      </c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</row>
    <row r="19" spans="1:19">
      <c r="A19" s="154"/>
      <c r="B19" s="149" t="s">
        <v>116</v>
      </c>
      <c r="C19" s="149" t="s">
        <v>117</v>
      </c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4"/>
      <c r="O19" s="184"/>
      <c r="P19" s="184"/>
      <c r="Q19" s="184"/>
      <c r="R19" s="184"/>
      <c r="S19" s="184"/>
    </row>
    <row r="20" spans="1:19">
      <c r="A20" s="154"/>
      <c r="B20" s="149" t="s">
        <v>70</v>
      </c>
      <c r="C20" s="149" t="s">
        <v>118</v>
      </c>
      <c r="D20" s="184"/>
      <c r="E20" s="184"/>
      <c r="F20" s="184"/>
      <c r="G20" s="184"/>
      <c r="H20" s="184"/>
      <c r="I20" s="184"/>
      <c r="J20" s="184"/>
      <c r="K20" s="184"/>
      <c r="L20" s="184"/>
      <c r="M20" s="184"/>
      <c r="N20" s="184"/>
      <c r="O20" s="184"/>
      <c r="P20" s="184"/>
      <c r="Q20" s="184"/>
      <c r="R20" s="184"/>
      <c r="S20" s="184"/>
    </row>
    <row r="21" spans="1:19">
      <c r="A21" s="185"/>
      <c r="B21" s="184"/>
      <c r="C21" s="184"/>
      <c r="D21" s="184"/>
      <c r="E21" s="184"/>
      <c r="F21" s="184"/>
      <c r="G21" s="184"/>
      <c r="H21" s="184"/>
      <c r="I21" s="184"/>
      <c r="J21" s="184"/>
      <c r="K21" s="184"/>
      <c r="L21" s="184"/>
      <c r="M21" s="184"/>
      <c r="N21" s="184"/>
      <c r="O21" s="184"/>
      <c r="P21" s="184"/>
      <c r="Q21" s="184"/>
      <c r="R21" s="184"/>
      <c r="S21" s="184"/>
    </row>
    <row r="22" spans="1:19">
      <c r="A22" s="185"/>
      <c r="B22" s="184"/>
      <c r="C22" s="184"/>
      <c r="D22" s="184"/>
      <c r="E22" s="184"/>
      <c r="F22" s="184"/>
      <c r="G22" s="184"/>
      <c r="H22" s="184"/>
      <c r="I22" s="184"/>
      <c r="J22" s="184"/>
      <c r="K22" s="184"/>
      <c r="L22" s="184"/>
      <c r="M22" s="184"/>
      <c r="N22" s="184"/>
      <c r="O22" s="184"/>
      <c r="P22" s="184"/>
      <c r="Q22" s="184"/>
      <c r="R22" s="184"/>
      <c r="S22" s="184"/>
    </row>
    <row r="23" spans="1:19">
      <c r="A23" s="185"/>
      <c r="B23" s="184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</row>
    <row r="24" spans="1:19">
      <c r="A24" s="185"/>
      <c r="B24" s="184"/>
      <c r="C24" s="184"/>
      <c r="D24" s="184"/>
      <c r="E24" s="184"/>
      <c r="F24" s="184"/>
      <c r="G24" s="184"/>
      <c r="H24" s="184"/>
      <c r="I24" s="184"/>
      <c r="J24" s="184"/>
      <c r="K24" s="184"/>
      <c r="L24" s="184"/>
      <c r="M24" s="184"/>
      <c r="N24" s="184"/>
      <c r="O24" s="184"/>
      <c r="P24" s="184"/>
      <c r="Q24" s="184"/>
      <c r="R24" s="184"/>
      <c r="S24" s="184"/>
    </row>
    <row r="25" spans="1:19">
      <c r="A25" s="185"/>
      <c r="B25" s="184"/>
      <c r="C25" s="184"/>
      <c r="D25" s="184"/>
      <c r="E25" s="184"/>
      <c r="F25" s="184"/>
      <c r="G25" s="184"/>
      <c r="H25" s="184"/>
      <c r="I25" s="184"/>
      <c r="J25" s="184"/>
      <c r="K25" s="184"/>
      <c r="L25" s="184"/>
      <c r="M25" s="184"/>
      <c r="N25" s="184"/>
      <c r="O25" s="184"/>
      <c r="P25" s="184"/>
      <c r="Q25" s="184"/>
      <c r="R25" s="184"/>
      <c r="S25" s="184"/>
    </row>
    <row r="26" spans="1:19">
      <c r="A26" s="185"/>
      <c r="B26" s="184"/>
      <c r="C26" s="184"/>
      <c r="D26" s="184"/>
      <c r="E26" s="184"/>
      <c r="F26" s="184"/>
      <c r="G26" s="184"/>
      <c r="H26" s="184"/>
      <c r="I26" s="184"/>
      <c r="J26" s="184"/>
      <c r="K26" s="184"/>
      <c r="L26" s="184"/>
      <c r="M26" s="184"/>
      <c r="N26" s="184"/>
      <c r="O26" s="184"/>
      <c r="P26" s="184"/>
      <c r="Q26" s="184"/>
      <c r="R26" s="184"/>
      <c r="S26" s="184"/>
    </row>
    <row r="27" spans="1:19">
      <c r="A27" s="185"/>
      <c r="B27" s="184"/>
      <c r="C27" s="184"/>
      <c r="D27" s="184"/>
      <c r="E27" s="184"/>
      <c r="F27" s="184"/>
      <c r="G27" s="184"/>
      <c r="H27" s="184"/>
      <c r="I27" s="184"/>
      <c r="J27" s="184"/>
      <c r="K27" s="184"/>
      <c r="L27" s="184"/>
      <c r="M27" s="184"/>
      <c r="N27" s="184"/>
      <c r="O27" s="184"/>
      <c r="P27" s="184"/>
      <c r="Q27" s="184"/>
      <c r="R27" s="184"/>
      <c r="S27" s="184"/>
    </row>
  </sheetData>
  <mergeCells count="20">
    <mergeCell ref="Q5:S5"/>
    <mergeCell ref="A1:S1"/>
    <mergeCell ref="E2:M2"/>
    <mergeCell ref="E3:M3"/>
    <mergeCell ref="E4:M4"/>
    <mergeCell ref="Q4:S4"/>
    <mergeCell ref="A7:A9"/>
    <mergeCell ref="B7:B9"/>
    <mergeCell ref="C7:C9"/>
    <mergeCell ref="D7:D9"/>
    <mergeCell ref="E7:E9"/>
    <mergeCell ref="G8:I8"/>
    <mergeCell ref="J8:L8"/>
    <mergeCell ref="M8:O8"/>
    <mergeCell ref="P8:R8"/>
    <mergeCell ref="E6:I6"/>
    <mergeCell ref="Q6:S6"/>
    <mergeCell ref="F7:F9"/>
    <mergeCell ref="G7:R7"/>
    <mergeCell ref="S7:S9"/>
  </mergeCells>
  <pageMargins left="0.39" right="0" top="0.69" bottom="0.23622047244094491" header="0.31496062992125984" footer="0.19685039370078741"/>
  <pageSetup paperSize="9" scale="97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7030A0"/>
  </sheetPr>
  <dimension ref="A1:S27"/>
  <sheetViews>
    <sheetView zoomScaleNormal="100" workbookViewId="0">
      <selection activeCell="W15" sqref="W15"/>
    </sheetView>
  </sheetViews>
  <sheetFormatPr defaultColWidth="9" defaultRowHeight="24"/>
  <cols>
    <col min="1" max="1" width="6.28515625" style="189" customWidth="1"/>
    <col min="2" max="2" width="34" style="158" customWidth="1"/>
    <col min="3" max="3" width="21.140625" style="158" customWidth="1"/>
    <col min="4" max="4" width="12.28515625" style="158" customWidth="1"/>
    <col min="5" max="5" width="15.5703125" style="158" customWidth="1"/>
    <col min="6" max="6" width="8.140625" style="158" customWidth="1"/>
    <col min="7" max="8" width="4.42578125" style="158" customWidth="1"/>
    <col min="9" max="13" width="8.5703125" style="158" bestFit="1" customWidth="1"/>
    <col min="14" max="14" width="9.85546875" style="158" customWidth="1"/>
    <col min="15" max="18" width="8.5703125" style="158" bestFit="1" customWidth="1"/>
    <col min="19" max="19" width="10" style="158" customWidth="1"/>
    <col min="20" max="252" width="9" style="158"/>
    <col min="253" max="253" width="3.42578125" style="158" customWidth="1"/>
    <col min="254" max="254" width="17.42578125" style="158" customWidth="1"/>
    <col min="255" max="255" width="17.140625" style="158" customWidth="1"/>
    <col min="256" max="256" width="7.85546875" style="158" customWidth="1"/>
    <col min="257" max="258" width="3.85546875" style="158" customWidth="1"/>
    <col min="259" max="260" width="4.140625" style="158" customWidth="1"/>
    <col min="261" max="261" width="7.140625" style="158" customWidth="1"/>
    <col min="262" max="262" width="5" style="158" customWidth="1"/>
    <col min="263" max="264" width="5.140625" style="158" customWidth="1"/>
    <col min="265" max="266" width="5" style="158" customWidth="1"/>
    <col min="267" max="267" width="4.7109375" style="158" customWidth="1"/>
    <col min="268" max="271" width="4.85546875" style="158" customWidth="1"/>
    <col min="272" max="272" width="4.7109375" style="158" customWidth="1"/>
    <col min="273" max="273" width="4.85546875" style="158" customWidth="1"/>
    <col min="274" max="274" width="5.7109375" style="158" customWidth="1"/>
    <col min="275" max="275" width="7.85546875" style="158" customWidth="1"/>
    <col min="276" max="508" width="9" style="158"/>
    <col min="509" max="509" width="3.42578125" style="158" customWidth="1"/>
    <col min="510" max="510" width="17.42578125" style="158" customWidth="1"/>
    <col min="511" max="511" width="17.140625" style="158" customWidth="1"/>
    <col min="512" max="512" width="7.85546875" style="158" customWidth="1"/>
    <col min="513" max="514" width="3.85546875" style="158" customWidth="1"/>
    <col min="515" max="516" width="4.140625" style="158" customWidth="1"/>
    <col min="517" max="517" width="7.140625" style="158" customWidth="1"/>
    <col min="518" max="518" width="5" style="158" customWidth="1"/>
    <col min="519" max="520" width="5.140625" style="158" customWidth="1"/>
    <col min="521" max="522" width="5" style="158" customWidth="1"/>
    <col min="523" max="523" width="4.7109375" style="158" customWidth="1"/>
    <col min="524" max="527" width="4.85546875" style="158" customWidth="1"/>
    <col min="528" max="528" width="4.7109375" style="158" customWidth="1"/>
    <col min="529" max="529" width="4.85546875" style="158" customWidth="1"/>
    <col min="530" max="530" width="5.7109375" style="158" customWidth="1"/>
    <col min="531" max="531" width="7.85546875" style="158" customWidth="1"/>
    <col min="532" max="764" width="9" style="158"/>
    <col min="765" max="765" width="3.42578125" style="158" customWidth="1"/>
    <col min="766" max="766" width="17.42578125" style="158" customWidth="1"/>
    <col min="767" max="767" width="17.140625" style="158" customWidth="1"/>
    <col min="768" max="768" width="7.85546875" style="158" customWidth="1"/>
    <col min="769" max="770" width="3.85546875" style="158" customWidth="1"/>
    <col min="771" max="772" width="4.140625" style="158" customWidth="1"/>
    <col min="773" max="773" width="7.140625" style="158" customWidth="1"/>
    <col min="774" max="774" width="5" style="158" customWidth="1"/>
    <col min="775" max="776" width="5.140625" style="158" customWidth="1"/>
    <col min="777" max="778" width="5" style="158" customWidth="1"/>
    <col min="779" max="779" width="4.7109375" style="158" customWidth="1"/>
    <col min="780" max="783" width="4.85546875" style="158" customWidth="1"/>
    <col min="784" max="784" width="4.7109375" style="158" customWidth="1"/>
    <col min="785" max="785" width="4.85546875" style="158" customWidth="1"/>
    <col min="786" max="786" width="5.7109375" style="158" customWidth="1"/>
    <col min="787" max="787" width="7.85546875" style="158" customWidth="1"/>
    <col min="788" max="1020" width="9" style="158"/>
    <col min="1021" max="1021" width="3.42578125" style="158" customWidth="1"/>
    <col min="1022" max="1022" width="17.42578125" style="158" customWidth="1"/>
    <col min="1023" max="1023" width="17.140625" style="158" customWidth="1"/>
    <col min="1024" max="1024" width="7.85546875" style="158" customWidth="1"/>
    <col min="1025" max="1026" width="3.85546875" style="158" customWidth="1"/>
    <col min="1027" max="1028" width="4.140625" style="158" customWidth="1"/>
    <col min="1029" max="1029" width="7.140625" style="158" customWidth="1"/>
    <col min="1030" max="1030" width="5" style="158" customWidth="1"/>
    <col min="1031" max="1032" width="5.140625" style="158" customWidth="1"/>
    <col min="1033" max="1034" width="5" style="158" customWidth="1"/>
    <col min="1035" max="1035" width="4.7109375" style="158" customWidth="1"/>
    <col min="1036" max="1039" width="4.85546875" style="158" customWidth="1"/>
    <col min="1040" max="1040" width="4.7109375" style="158" customWidth="1"/>
    <col min="1041" max="1041" width="4.85546875" style="158" customWidth="1"/>
    <col min="1042" max="1042" width="5.7109375" style="158" customWidth="1"/>
    <col min="1043" max="1043" width="7.85546875" style="158" customWidth="1"/>
    <col min="1044" max="1276" width="9" style="158"/>
    <col min="1277" max="1277" width="3.42578125" style="158" customWidth="1"/>
    <col min="1278" max="1278" width="17.42578125" style="158" customWidth="1"/>
    <col min="1279" max="1279" width="17.140625" style="158" customWidth="1"/>
    <col min="1280" max="1280" width="7.85546875" style="158" customWidth="1"/>
    <col min="1281" max="1282" width="3.85546875" style="158" customWidth="1"/>
    <col min="1283" max="1284" width="4.140625" style="158" customWidth="1"/>
    <col min="1285" max="1285" width="7.140625" style="158" customWidth="1"/>
    <col min="1286" max="1286" width="5" style="158" customWidth="1"/>
    <col min="1287" max="1288" width="5.140625" style="158" customWidth="1"/>
    <col min="1289" max="1290" width="5" style="158" customWidth="1"/>
    <col min="1291" max="1291" width="4.7109375" style="158" customWidth="1"/>
    <col min="1292" max="1295" width="4.85546875" style="158" customWidth="1"/>
    <col min="1296" max="1296" width="4.7109375" style="158" customWidth="1"/>
    <col min="1297" max="1297" width="4.85546875" style="158" customWidth="1"/>
    <col min="1298" max="1298" width="5.7109375" style="158" customWidth="1"/>
    <col min="1299" max="1299" width="7.85546875" style="158" customWidth="1"/>
    <col min="1300" max="1532" width="9" style="158"/>
    <col min="1533" max="1533" width="3.42578125" style="158" customWidth="1"/>
    <col min="1534" max="1534" width="17.42578125" style="158" customWidth="1"/>
    <col min="1535" max="1535" width="17.140625" style="158" customWidth="1"/>
    <col min="1536" max="1536" width="7.85546875" style="158" customWidth="1"/>
    <col min="1537" max="1538" width="3.85546875" style="158" customWidth="1"/>
    <col min="1539" max="1540" width="4.140625" style="158" customWidth="1"/>
    <col min="1541" max="1541" width="7.140625" style="158" customWidth="1"/>
    <col min="1542" max="1542" width="5" style="158" customWidth="1"/>
    <col min="1543" max="1544" width="5.140625" style="158" customWidth="1"/>
    <col min="1545" max="1546" width="5" style="158" customWidth="1"/>
    <col min="1547" max="1547" width="4.7109375" style="158" customWidth="1"/>
    <col min="1548" max="1551" width="4.85546875" style="158" customWidth="1"/>
    <col min="1552" max="1552" width="4.7109375" style="158" customWidth="1"/>
    <col min="1553" max="1553" width="4.85546875" style="158" customWidth="1"/>
    <col min="1554" max="1554" width="5.7109375" style="158" customWidth="1"/>
    <col min="1555" max="1555" width="7.85546875" style="158" customWidth="1"/>
    <col min="1556" max="1788" width="9" style="158"/>
    <col min="1789" max="1789" width="3.42578125" style="158" customWidth="1"/>
    <col min="1790" max="1790" width="17.42578125" style="158" customWidth="1"/>
    <col min="1791" max="1791" width="17.140625" style="158" customWidth="1"/>
    <col min="1792" max="1792" width="7.85546875" style="158" customWidth="1"/>
    <col min="1793" max="1794" width="3.85546875" style="158" customWidth="1"/>
    <col min="1795" max="1796" width="4.140625" style="158" customWidth="1"/>
    <col min="1797" max="1797" width="7.140625" style="158" customWidth="1"/>
    <col min="1798" max="1798" width="5" style="158" customWidth="1"/>
    <col min="1799" max="1800" width="5.140625" style="158" customWidth="1"/>
    <col min="1801" max="1802" width="5" style="158" customWidth="1"/>
    <col min="1803" max="1803" width="4.7109375" style="158" customWidth="1"/>
    <col min="1804" max="1807" width="4.85546875" style="158" customWidth="1"/>
    <col min="1808" max="1808" width="4.7109375" style="158" customWidth="1"/>
    <col min="1809" max="1809" width="4.85546875" style="158" customWidth="1"/>
    <col min="1810" max="1810" width="5.7109375" style="158" customWidth="1"/>
    <col min="1811" max="1811" width="7.85546875" style="158" customWidth="1"/>
    <col min="1812" max="2044" width="9" style="158"/>
    <col min="2045" max="2045" width="3.42578125" style="158" customWidth="1"/>
    <col min="2046" max="2046" width="17.42578125" style="158" customWidth="1"/>
    <col min="2047" max="2047" width="17.140625" style="158" customWidth="1"/>
    <col min="2048" max="2048" width="7.85546875" style="158" customWidth="1"/>
    <col min="2049" max="2050" width="3.85546875" style="158" customWidth="1"/>
    <col min="2051" max="2052" width="4.140625" style="158" customWidth="1"/>
    <col min="2053" max="2053" width="7.140625" style="158" customWidth="1"/>
    <col min="2054" max="2054" width="5" style="158" customWidth="1"/>
    <col min="2055" max="2056" width="5.140625" style="158" customWidth="1"/>
    <col min="2057" max="2058" width="5" style="158" customWidth="1"/>
    <col min="2059" max="2059" width="4.7109375" style="158" customWidth="1"/>
    <col min="2060" max="2063" width="4.85546875" style="158" customWidth="1"/>
    <col min="2064" max="2064" width="4.7109375" style="158" customWidth="1"/>
    <col min="2065" max="2065" width="4.85546875" style="158" customWidth="1"/>
    <col min="2066" max="2066" width="5.7109375" style="158" customWidth="1"/>
    <col min="2067" max="2067" width="7.85546875" style="158" customWidth="1"/>
    <col min="2068" max="2300" width="9" style="158"/>
    <col min="2301" max="2301" width="3.42578125" style="158" customWidth="1"/>
    <col min="2302" max="2302" width="17.42578125" style="158" customWidth="1"/>
    <col min="2303" max="2303" width="17.140625" style="158" customWidth="1"/>
    <col min="2304" max="2304" width="7.85546875" style="158" customWidth="1"/>
    <col min="2305" max="2306" width="3.85546875" style="158" customWidth="1"/>
    <col min="2307" max="2308" width="4.140625" style="158" customWidth="1"/>
    <col min="2309" max="2309" width="7.140625" style="158" customWidth="1"/>
    <col min="2310" max="2310" width="5" style="158" customWidth="1"/>
    <col min="2311" max="2312" width="5.140625" style="158" customWidth="1"/>
    <col min="2313" max="2314" width="5" style="158" customWidth="1"/>
    <col min="2315" max="2315" width="4.7109375" style="158" customWidth="1"/>
    <col min="2316" max="2319" width="4.85546875" style="158" customWidth="1"/>
    <col min="2320" max="2320" width="4.7109375" style="158" customWidth="1"/>
    <col min="2321" max="2321" width="4.85546875" style="158" customWidth="1"/>
    <col min="2322" max="2322" width="5.7109375" style="158" customWidth="1"/>
    <col min="2323" max="2323" width="7.85546875" style="158" customWidth="1"/>
    <col min="2324" max="2556" width="9" style="158"/>
    <col min="2557" max="2557" width="3.42578125" style="158" customWidth="1"/>
    <col min="2558" max="2558" width="17.42578125" style="158" customWidth="1"/>
    <col min="2559" max="2559" width="17.140625" style="158" customWidth="1"/>
    <col min="2560" max="2560" width="7.85546875" style="158" customWidth="1"/>
    <col min="2561" max="2562" width="3.85546875" style="158" customWidth="1"/>
    <col min="2563" max="2564" width="4.140625" style="158" customWidth="1"/>
    <col min="2565" max="2565" width="7.140625" style="158" customWidth="1"/>
    <col min="2566" max="2566" width="5" style="158" customWidth="1"/>
    <col min="2567" max="2568" width="5.140625" style="158" customWidth="1"/>
    <col min="2569" max="2570" width="5" style="158" customWidth="1"/>
    <col min="2571" max="2571" width="4.7109375" style="158" customWidth="1"/>
    <col min="2572" max="2575" width="4.85546875" style="158" customWidth="1"/>
    <col min="2576" max="2576" width="4.7109375" style="158" customWidth="1"/>
    <col min="2577" max="2577" width="4.85546875" style="158" customWidth="1"/>
    <col min="2578" max="2578" width="5.7109375" style="158" customWidth="1"/>
    <col min="2579" max="2579" width="7.85546875" style="158" customWidth="1"/>
    <col min="2580" max="2812" width="9" style="158"/>
    <col min="2813" max="2813" width="3.42578125" style="158" customWidth="1"/>
    <col min="2814" max="2814" width="17.42578125" style="158" customWidth="1"/>
    <col min="2815" max="2815" width="17.140625" style="158" customWidth="1"/>
    <col min="2816" max="2816" width="7.85546875" style="158" customWidth="1"/>
    <col min="2817" max="2818" width="3.85546875" style="158" customWidth="1"/>
    <col min="2819" max="2820" width="4.140625" style="158" customWidth="1"/>
    <col min="2821" max="2821" width="7.140625" style="158" customWidth="1"/>
    <col min="2822" max="2822" width="5" style="158" customWidth="1"/>
    <col min="2823" max="2824" width="5.140625" style="158" customWidth="1"/>
    <col min="2825" max="2826" width="5" style="158" customWidth="1"/>
    <col min="2827" max="2827" width="4.7109375" style="158" customWidth="1"/>
    <col min="2828" max="2831" width="4.85546875" style="158" customWidth="1"/>
    <col min="2832" max="2832" width="4.7109375" style="158" customWidth="1"/>
    <col min="2833" max="2833" width="4.85546875" style="158" customWidth="1"/>
    <col min="2834" max="2834" width="5.7109375" style="158" customWidth="1"/>
    <col min="2835" max="2835" width="7.85546875" style="158" customWidth="1"/>
    <col min="2836" max="3068" width="9" style="158"/>
    <col min="3069" max="3069" width="3.42578125" style="158" customWidth="1"/>
    <col min="3070" max="3070" width="17.42578125" style="158" customWidth="1"/>
    <col min="3071" max="3071" width="17.140625" style="158" customWidth="1"/>
    <col min="3072" max="3072" width="7.85546875" style="158" customWidth="1"/>
    <col min="3073" max="3074" width="3.85546875" style="158" customWidth="1"/>
    <col min="3075" max="3076" width="4.140625" style="158" customWidth="1"/>
    <col min="3077" max="3077" width="7.140625" style="158" customWidth="1"/>
    <col min="3078" max="3078" width="5" style="158" customWidth="1"/>
    <col min="3079" max="3080" width="5.140625" style="158" customWidth="1"/>
    <col min="3081" max="3082" width="5" style="158" customWidth="1"/>
    <col min="3083" max="3083" width="4.7109375" style="158" customWidth="1"/>
    <col min="3084" max="3087" width="4.85546875" style="158" customWidth="1"/>
    <col min="3088" max="3088" width="4.7109375" style="158" customWidth="1"/>
    <col min="3089" max="3089" width="4.85546875" style="158" customWidth="1"/>
    <col min="3090" max="3090" width="5.7109375" style="158" customWidth="1"/>
    <col min="3091" max="3091" width="7.85546875" style="158" customWidth="1"/>
    <col min="3092" max="3324" width="9" style="158"/>
    <col min="3325" max="3325" width="3.42578125" style="158" customWidth="1"/>
    <col min="3326" max="3326" width="17.42578125" style="158" customWidth="1"/>
    <col min="3327" max="3327" width="17.140625" style="158" customWidth="1"/>
    <col min="3328" max="3328" width="7.85546875" style="158" customWidth="1"/>
    <col min="3329" max="3330" width="3.85546875" style="158" customWidth="1"/>
    <col min="3331" max="3332" width="4.140625" style="158" customWidth="1"/>
    <col min="3333" max="3333" width="7.140625" style="158" customWidth="1"/>
    <col min="3334" max="3334" width="5" style="158" customWidth="1"/>
    <col min="3335" max="3336" width="5.140625" style="158" customWidth="1"/>
    <col min="3337" max="3338" width="5" style="158" customWidth="1"/>
    <col min="3339" max="3339" width="4.7109375" style="158" customWidth="1"/>
    <col min="3340" max="3343" width="4.85546875" style="158" customWidth="1"/>
    <col min="3344" max="3344" width="4.7109375" style="158" customWidth="1"/>
    <col min="3345" max="3345" width="4.85546875" style="158" customWidth="1"/>
    <col min="3346" max="3346" width="5.7109375" style="158" customWidth="1"/>
    <col min="3347" max="3347" width="7.85546875" style="158" customWidth="1"/>
    <col min="3348" max="3580" width="9" style="158"/>
    <col min="3581" max="3581" width="3.42578125" style="158" customWidth="1"/>
    <col min="3582" max="3582" width="17.42578125" style="158" customWidth="1"/>
    <col min="3583" max="3583" width="17.140625" style="158" customWidth="1"/>
    <col min="3584" max="3584" width="7.85546875" style="158" customWidth="1"/>
    <col min="3585" max="3586" width="3.85546875" style="158" customWidth="1"/>
    <col min="3587" max="3588" width="4.140625" style="158" customWidth="1"/>
    <col min="3589" max="3589" width="7.140625" style="158" customWidth="1"/>
    <col min="3590" max="3590" width="5" style="158" customWidth="1"/>
    <col min="3591" max="3592" width="5.140625" style="158" customWidth="1"/>
    <col min="3593" max="3594" width="5" style="158" customWidth="1"/>
    <col min="3595" max="3595" width="4.7109375" style="158" customWidth="1"/>
    <col min="3596" max="3599" width="4.85546875" style="158" customWidth="1"/>
    <col min="3600" max="3600" width="4.7109375" style="158" customWidth="1"/>
    <col min="3601" max="3601" width="4.85546875" style="158" customWidth="1"/>
    <col min="3602" max="3602" width="5.7109375" style="158" customWidth="1"/>
    <col min="3603" max="3603" width="7.85546875" style="158" customWidth="1"/>
    <col min="3604" max="3836" width="9" style="158"/>
    <col min="3837" max="3837" width="3.42578125" style="158" customWidth="1"/>
    <col min="3838" max="3838" width="17.42578125" style="158" customWidth="1"/>
    <col min="3839" max="3839" width="17.140625" style="158" customWidth="1"/>
    <col min="3840" max="3840" width="7.85546875" style="158" customWidth="1"/>
    <col min="3841" max="3842" width="3.85546875" style="158" customWidth="1"/>
    <col min="3843" max="3844" width="4.140625" style="158" customWidth="1"/>
    <col min="3845" max="3845" width="7.140625" style="158" customWidth="1"/>
    <col min="3846" max="3846" width="5" style="158" customWidth="1"/>
    <col min="3847" max="3848" width="5.140625" style="158" customWidth="1"/>
    <col min="3849" max="3850" width="5" style="158" customWidth="1"/>
    <col min="3851" max="3851" width="4.7109375" style="158" customWidth="1"/>
    <col min="3852" max="3855" width="4.85546875" style="158" customWidth="1"/>
    <col min="3856" max="3856" width="4.7109375" style="158" customWidth="1"/>
    <col min="3857" max="3857" width="4.85546875" style="158" customWidth="1"/>
    <col min="3858" max="3858" width="5.7109375" style="158" customWidth="1"/>
    <col min="3859" max="3859" width="7.85546875" style="158" customWidth="1"/>
    <col min="3860" max="4092" width="9" style="158"/>
    <col min="4093" max="4093" width="3.42578125" style="158" customWidth="1"/>
    <col min="4094" max="4094" width="17.42578125" style="158" customWidth="1"/>
    <col min="4095" max="4095" width="17.140625" style="158" customWidth="1"/>
    <col min="4096" max="4096" width="7.85546875" style="158" customWidth="1"/>
    <col min="4097" max="4098" width="3.85546875" style="158" customWidth="1"/>
    <col min="4099" max="4100" width="4.140625" style="158" customWidth="1"/>
    <col min="4101" max="4101" width="7.140625" style="158" customWidth="1"/>
    <col min="4102" max="4102" width="5" style="158" customWidth="1"/>
    <col min="4103" max="4104" width="5.140625" style="158" customWidth="1"/>
    <col min="4105" max="4106" width="5" style="158" customWidth="1"/>
    <col min="4107" max="4107" width="4.7109375" style="158" customWidth="1"/>
    <col min="4108" max="4111" width="4.85546875" style="158" customWidth="1"/>
    <col min="4112" max="4112" width="4.7109375" style="158" customWidth="1"/>
    <col min="4113" max="4113" width="4.85546875" style="158" customWidth="1"/>
    <col min="4114" max="4114" width="5.7109375" style="158" customWidth="1"/>
    <col min="4115" max="4115" width="7.85546875" style="158" customWidth="1"/>
    <col min="4116" max="4348" width="9" style="158"/>
    <col min="4349" max="4349" width="3.42578125" style="158" customWidth="1"/>
    <col min="4350" max="4350" width="17.42578125" style="158" customWidth="1"/>
    <col min="4351" max="4351" width="17.140625" style="158" customWidth="1"/>
    <col min="4352" max="4352" width="7.85546875" style="158" customWidth="1"/>
    <col min="4353" max="4354" width="3.85546875" style="158" customWidth="1"/>
    <col min="4355" max="4356" width="4.140625" style="158" customWidth="1"/>
    <col min="4357" max="4357" width="7.140625" style="158" customWidth="1"/>
    <col min="4358" max="4358" width="5" style="158" customWidth="1"/>
    <col min="4359" max="4360" width="5.140625" style="158" customWidth="1"/>
    <col min="4361" max="4362" width="5" style="158" customWidth="1"/>
    <col min="4363" max="4363" width="4.7109375" style="158" customWidth="1"/>
    <col min="4364" max="4367" width="4.85546875" style="158" customWidth="1"/>
    <col min="4368" max="4368" width="4.7109375" style="158" customWidth="1"/>
    <col min="4369" max="4369" width="4.85546875" style="158" customWidth="1"/>
    <col min="4370" max="4370" width="5.7109375" style="158" customWidth="1"/>
    <col min="4371" max="4371" width="7.85546875" style="158" customWidth="1"/>
    <col min="4372" max="4604" width="9" style="158"/>
    <col min="4605" max="4605" width="3.42578125" style="158" customWidth="1"/>
    <col min="4606" max="4606" width="17.42578125" style="158" customWidth="1"/>
    <col min="4607" max="4607" width="17.140625" style="158" customWidth="1"/>
    <col min="4608" max="4608" width="7.85546875" style="158" customWidth="1"/>
    <col min="4609" max="4610" width="3.85546875" style="158" customWidth="1"/>
    <col min="4611" max="4612" width="4.140625" style="158" customWidth="1"/>
    <col min="4613" max="4613" width="7.140625" style="158" customWidth="1"/>
    <col min="4614" max="4614" width="5" style="158" customWidth="1"/>
    <col min="4615" max="4616" width="5.140625" style="158" customWidth="1"/>
    <col min="4617" max="4618" width="5" style="158" customWidth="1"/>
    <col min="4619" max="4619" width="4.7109375" style="158" customWidth="1"/>
    <col min="4620" max="4623" width="4.85546875" style="158" customWidth="1"/>
    <col min="4624" max="4624" width="4.7109375" style="158" customWidth="1"/>
    <col min="4625" max="4625" width="4.85546875" style="158" customWidth="1"/>
    <col min="4626" max="4626" width="5.7109375" style="158" customWidth="1"/>
    <col min="4627" max="4627" width="7.85546875" style="158" customWidth="1"/>
    <col min="4628" max="4860" width="9" style="158"/>
    <col min="4861" max="4861" width="3.42578125" style="158" customWidth="1"/>
    <col min="4862" max="4862" width="17.42578125" style="158" customWidth="1"/>
    <col min="4863" max="4863" width="17.140625" style="158" customWidth="1"/>
    <col min="4864" max="4864" width="7.85546875" style="158" customWidth="1"/>
    <col min="4865" max="4866" width="3.85546875" style="158" customWidth="1"/>
    <col min="4867" max="4868" width="4.140625" style="158" customWidth="1"/>
    <col min="4869" max="4869" width="7.140625" style="158" customWidth="1"/>
    <col min="4870" max="4870" width="5" style="158" customWidth="1"/>
    <col min="4871" max="4872" width="5.140625" style="158" customWidth="1"/>
    <col min="4873" max="4874" width="5" style="158" customWidth="1"/>
    <col min="4875" max="4875" width="4.7109375" style="158" customWidth="1"/>
    <col min="4876" max="4879" width="4.85546875" style="158" customWidth="1"/>
    <col min="4880" max="4880" width="4.7109375" style="158" customWidth="1"/>
    <col min="4881" max="4881" width="4.85546875" style="158" customWidth="1"/>
    <col min="4882" max="4882" width="5.7109375" style="158" customWidth="1"/>
    <col min="4883" max="4883" width="7.85546875" style="158" customWidth="1"/>
    <col min="4884" max="5116" width="9" style="158"/>
    <col min="5117" max="5117" width="3.42578125" style="158" customWidth="1"/>
    <col min="5118" max="5118" width="17.42578125" style="158" customWidth="1"/>
    <col min="5119" max="5119" width="17.140625" style="158" customWidth="1"/>
    <col min="5120" max="5120" width="7.85546875" style="158" customWidth="1"/>
    <col min="5121" max="5122" width="3.85546875" style="158" customWidth="1"/>
    <col min="5123" max="5124" width="4.140625" style="158" customWidth="1"/>
    <col min="5125" max="5125" width="7.140625" style="158" customWidth="1"/>
    <col min="5126" max="5126" width="5" style="158" customWidth="1"/>
    <col min="5127" max="5128" width="5.140625" style="158" customWidth="1"/>
    <col min="5129" max="5130" width="5" style="158" customWidth="1"/>
    <col min="5131" max="5131" width="4.7109375" style="158" customWidth="1"/>
    <col min="5132" max="5135" width="4.85546875" style="158" customWidth="1"/>
    <col min="5136" max="5136" width="4.7109375" style="158" customWidth="1"/>
    <col min="5137" max="5137" width="4.85546875" style="158" customWidth="1"/>
    <col min="5138" max="5138" width="5.7109375" style="158" customWidth="1"/>
    <col min="5139" max="5139" width="7.85546875" style="158" customWidth="1"/>
    <col min="5140" max="5372" width="9" style="158"/>
    <col min="5373" max="5373" width="3.42578125" style="158" customWidth="1"/>
    <col min="5374" max="5374" width="17.42578125" style="158" customWidth="1"/>
    <col min="5375" max="5375" width="17.140625" style="158" customWidth="1"/>
    <col min="5376" max="5376" width="7.85546875" style="158" customWidth="1"/>
    <col min="5377" max="5378" width="3.85546875" style="158" customWidth="1"/>
    <col min="5379" max="5380" width="4.140625" style="158" customWidth="1"/>
    <col min="5381" max="5381" width="7.140625" style="158" customWidth="1"/>
    <col min="5382" max="5382" width="5" style="158" customWidth="1"/>
    <col min="5383" max="5384" width="5.140625" style="158" customWidth="1"/>
    <col min="5385" max="5386" width="5" style="158" customWidth="1"/>
    <col min="5387" max="5387" width="4.7109375" style="158" customWidth="1"/>
    <col min="5388" max="5391" width="4.85546875" style="158" customWidth="1"/>
    <col min="5392" max="5392" width="4.7109375" style="158" customWidth="1"/>
    <col min="5393" max="5393" width="4.85546875" style="158" customWidth="1"/>
    <col min="5394" max="5394" width="5.7109375" style="158" customWidth="1"/>
    <col min="5395" max="5395" width="7.85546875" style="158" customWidth="1"/>
    <col min="5396" max="5628" width="9" style="158"/>
    <col min="5629" max="5629" width="3.42578125" style="158" customWidth="1"/>
    <col min="5630" max="5630" width="17.42578125" style="158" customWidth="1"/>
    <col min="5631" max="5631" width="17.140625" style="158" customWidth="1"/>
    <col min="5632" max="5632" width="7.85546875" style="158" customWidth="1"/>
    <col min="5633" max="5634" width="3.85546875" style="158" customWidth="1"/>
    <col min="5635" max="5636" width="4.140625" style="158" customWidth="1"/>
    <col min="5637" max="5637" width="7.140625" style="158" customWidth="1"/>
    <col min="5638" max="5638" width="5" style="158" customWidth="1"/>
    <col min="5639" max="5640" width="5.140625" style="158" customWidth="1"/>
    <col min="5641" max="5642" width="5" style="158" customWidth="1"/>
    <col min="5643" max="5643" width="4.7109375" style="158" customWidth="1"/>
    <col min="5644" max="5647" width="4.85546875" style="158" customWidth="1"/>
    <col min="5648" max="5648" width="4.7109375" style="158" customWidth="1"/>
    <col min="5649" max="5649" width="4.85546875" style="158" customWidth="1"/>
    <col min="5650" max="5650" width="5.7109375" style="158" customWidth="1"/>
    <col min="5651" max="5651" width="7.85546875" style="158" customWidth="1"/>
    <col min="5652" max="5884" width="9" style="158"/>
    <col min="5885" max="5885" width="3.42578125" style="158" customWidth="1"/>
    <col min="5886" max="5886" width="17.42578125" style="158" customWidth="1"/>
    <col min="5887" max="5887" width="17.140625" style="158" customWidth="1"/>
    <col min="5888" max="5888" width="7.85546875" style="158" customWidth="1"/>
    <col min="5889" max="5890" width="3.85546875" style="158" customWidth="1"/>
    <col min="5891" max="5892" width="4.140625" style="158" customWidth="1"/>
    <col min="5893" max="5893" width="7.140625" style="158" customWidth="1"/>
    <col min="5894" max="5894" width="5" style="158" customWidth="1"/>
    <col min="5895" max="5896" width="5.140625" style="158" customWidth="1"/>
    <col min="5897" max="5898" width="5" style="158" customWidth="1"/>
    <col min="5899" max="5899" width="4.7109375" style="158" customWidth="1"/>
    <col min="5900" max="5903" width="4.85546875" style="158" customWidth="1"/>
    <col min="5904" max="5904" width="4.7109375" style="158" customWidth="1"/>
    <col min="5905" max="5905" width="4.85546875" style="158" customWidth="1"/>
    <col min="5906" max="5906" width="5.7109375" style="158" customWidth="1"/>
    <col min="5907" max="5907" width="7.85546875" style="158" customWidth="1"/>
    <col min="5908" max="6140" width="9" style="158"/>
    <col min="6141" max="6141" width="3.42578125" style="158" customWidth="1"/>
    <col min="6142" max="6142" width="17.42578125" style="158" customWidth="1"/>
    <col min="6143" max="6143" width="17.140625" style="158" customWidth="1"/>
    <col min="6144" max="6144" width="7.85546875" style="158" customWidth="1"/>
    <col min="6145" max="6146" width="3.85546875" style="158" customWidth="1"/>
    <col min="6147" max="6148" width="4.140625" style="158" customWidth="1"/>
    <col min="6149" max="6149" width="7.140625" style="158" customWidth="1"/>
    <col min="6150" max="6150" width="5" style="158" customWidth="1"/>
    <col min="6151" max="6152" width="5.140625" style="158" customWidth="1"/>
    <col min="6153" max="6154" width="5" style="158" customWidth="1"/>
    <col min="6155" max="6155" width="4.7109375" style="158" customWidth="1"/>
    <col min="6156" max="6159" width="4.85546875" style="158" customWidth="1"/>
    <col min="6160" max="6160" width="4.7109375" style="158" customWidth="1"/>
    <col min="6161" max="6161" width="4.85546875" style="158" customWidth="1"/>
    <col min="6162" max="6162" width="5.7109375" style="158" customWidth="1"/>
    <col min="6163" max="6163" width="7.85546875" style="158" customWidth="1"/>
    <col min="6164" max="6396" width="9" style="158"/>
    <col min="6397" max="6397" width="3.42578125" style="158" customWidth="1"/>
    <col min="6398" max="6398" width="17.42578125" style="158" customWidth="1"/>
    <col min="6399" max="6399" width="17.140625" style="158" customWidth="1"/>
    <col min="6400" max="6400" width="7.85546875" style="158" customWidth="1"/>
    <col min="6401" max="6402" width="3.85546875" style="158" customWidth="1"/>
    <col min="6403" max="6404" width="4.140625" style="158" customWidth="1"/>
    <col min="6405" max="6405" width="7.140625" style="158" customWidth="1"/>
    <col min="6406" max="6406" width="5" style="158" customWidth="1"/>
    <col min="6407" max="6408" width="5.140625" style="158" customWidth="1"/>
    <col min="6409" max="6410" width="5" style="158" customWidth="1"/>
    <col min="6411" max="6411" width="4.7109375" style="158" customWidth="1"/>
    <col min="6412" max="6415" width="4.85546875" style="158" customWidth="1"/>
    <col min="6416" max="6416" width="4.7109375" style="158" customWidth="1"/>
    <col min="6417" max="6417" width="4.85546875" style="158" customWidth="1"/>
    <col min="6418" max="6418" width="5.7109375" style="158" customWidth="1"/>
    <col min="6419" max="6419" width="7.85546875" style="158" customWidth="1"/>
    <col min="6420" max="6652" width="9" style="158"/>
    <col min="6653" max="6653" width="3.42578125" style="158" customWidth="1"/>
    <col min="6654" max="6654" width="17.42578125" style="158" customWidth="1"/>
    <col min="6655" max="6655" width="17.140625" style="158" customWidth="1"/>
    <col min="6656" max="6656" width="7.85546875" style="158" customWidth="1"/>
    <col min="6657" max="6658" width="3.85546875" style="158" customWidth="1"/>
    <col min="6659" max="6660" width="4.140625" style="158" customWidth="1"/>
    <col min="6661" max="6661" width="7.140625" style="158" customWidth="1"/>
    <col min="6662" max="6662" width="5" style="158" customWidth="1"/>
    <col min="6663" max="6664" width="5.140625" style="158" customWidth="1"/>
    <col min="6665" max="6666" width="5" style="158" customWidth="1"/>
    <col min="6667" max="6667" width="4.7109375" style="158" customWidth="1"/>
    <col min="6668" max="6671" width="4.85546875" style="158" customWidth="1"/>
    <col min="6672" max="6672" width="4.7109375" style="158" customWidth="1"/>
    <col min="6673" max="6673" width="4.85546875" style="158" customWidth="1"/>
    <col min="6674" max="6674" width="5.7109375" style="158" customWidth="1"/>
    <col min="6675" max="6675" width="7.85546875" style="158" customWidth="1"/>
    <col min="6676" max="6908" width="9" style="158"/>
    <col min="6909" max="6909" width="3.42578125" style="158" customWidth="1"/>
    <col min="6910" max="6910" width="17.42578125" style="158" customWidth="1"/>
    <col min="6911" max="6911" width="17.140625" style="158" customWidth="1"/>
    <col min="6912" max="6912" width="7.85546875" style="158" customWidth="1"/>
    <col min="6913" max="6914" width="3.85546875" style="158" customWidth="1"/>
    <col min="6915" max="6916" width="4.140625" style="158" customWidth="1"/>
    <col min="6917" max="6917" width="7.140625" style="158" customWidth="1"/>
    <col min="6918" max="6918" width="5" style="158" customWidth="1"/>
    <col min="6919" max="6920" width="5.140625" style="158" customWidth="1"/>
    <col min="6921" max="6922" width="5" style="158" customWidth="1"/>
    <col min="6923" max="6923" width="4.7109375" style="158" customWidth="1"/>
    <col min="6924" max="6927" width="4.85546875" style="158" customWidth="1"/>
    <col min="6928" max="6928" width="4.7109375" style="158" customWidth="1"/>
    <col min="6929" max="6929" width="4.85546875" style="158" customWidth="1"/>
    <col min="6930" max="6930" width="5.7109375" style="158" customWidth="1"/>
    <col min="6931" max="6931" width="7.85546875" style="158" customWidth="1"/>
    <col min="6932" max="7164" width="9" style="158"/>
    <col min="7165" max="7165" width="3.42578125" style="158" customWidth="1"/>
    <col min="7166" max="7166" width="17.42578125" style="158" customWidth="1"/>
    <col min="7167" max="7167" width="17.140625" style="158" customWidth="1"/>
    <col min="7168" max="7168" width="7.85546875" style="158" customWidth="1"/>
    <col min="7169" max="7170" width="3.85546875" style="158" customWidth="1"/>
    <col min="7171" max="7172" width="4.140625" style="158" customWidth="1"/>
    <col min="7173" max="7173" width="7.140625" style="158" customWidth="1"/>
    <col min="7174" max="7174" width="5" style="158" customWidth="1"/>
    <col min="7175" max="7176" width="5.140625" style="158" customWidth="1"/>
    <col min="7177" max="7178" width="5" style="158" customWidth="1"/>
    <col min="7179" max="7179" width="4.7109375" style="158" customWidth="1"/>
    <col min="7180" max="7183" width="4.85546875" style="158" customWidth="1"/>
    <col min="7184" max="7184" width="4.7109375" style="158" customWidth="1"/>
    <col min="7185" max="7185" width="4.85546875" style="158" customWidth="1"/>
    <col min="7186" max="7186" width="5.7109375" style="158" customWidth="1"/>
    <col min="7187" max="7187" width="7.85546875" style="158" customWidth="1"/>
    <col min="7188" max="7420" width="9" style="158"/>
    <col min="7421" max="7421" width="3.42578125" style="158" customWidth="1"/>
    <col min="7422" max="7422" width="17.42578125" style="158" customWidth="1"/>
    <col min="7423" max="7423" width="17.140625" style="158" customWidth="1"/>
    <col min="7424" max="7424" width="7.85546875" style="158" customWidth="1"/>
    <col min="7425" max="7426" width="3.85546875" style="158" customWidth="1"/>
    <col min="7427" max="7428" width="4.140625" style="158" customWidth="1"/>
    <col min="7429" max="7429" width="7.140625" style="158" customWidth="1"/>
    <col min="7430" max="7430" width="5" style="158" customWidth="1"/>
    <col min="7431" max="7432" width="5.140625" style="158" customWidth="1"/>
    <col min="7433" max="7434" width="5" style="158" customWidth="1"/>
    <col min="7435" max="7435" width="4.7109375" style="158" customWidth="1"/>
    <col min="7436" max="7439" width="4.85546875" style="158" customWidth="1"/>
    <col min="7440" max="7440" width="4.7109375" style="158" customWidth="1"/>
    <col min="7441" max="7441" width="4.85546875" style="158" customWidth="1"/>
    <col min="7442" max="7442" width="5.7109375" style="158" customWidth="1"/>
    <col min="7443" max="7443" width="7.85546875" style="158" customWidth="1"/>
    <col min="7444" max="7676" width="9" style="158"/>
    <col min="7677" max="7677" width="3.42578125" style="158" customWidth="1"/>
    <col min="7678" max="7678" width="17.42578125" style="158" customWidth="1"/>
    <col min="7679" max="7679" width="17.140625" style="158" customWidth="1"/>
    <col min="7680" max="7680" width="7.85546875" style="158" customWidth="1"/>
    <col min="7681" max="7682" width="3.85546875" style="158" customWidth="1"/>
    <col min="7683" max="7684" width="4.140625" style="158" customWidth="1"/>
    <col min="7685" max="7685" width="7.140625" style="158" customWidth="1"/>
    <col min="7686" max="7686" width="5" style="158" customWidth="1"/>
    <col min="7687" max="7688" width="5.140625" style="158" customWidth="1"/>
    <col min="7689" max="7690" width="5" style="158" customWidth="1"/>
    <col min="7691" max="7691" width="4.7109375" style="158" customWidth="1"/>
    <col min="7692" max="7695" width="4.85546875" style="158" customWidth="1"/>
    <col min="7696" max="7696" width="4.7109375" style="158" customWidth="1"/>
    <col min="7697" max="7697" width="4.85546875" style="158" customWidth="1"/>
    <col min="7698" max="7698" width="5.7109375" style="158" customWidth="1"/>
    <col min="7699" max="7699" width="7.85546875" style="158" customWidth="1"/>
    <col min="7700" max="7932" width="9" style="158"/>
    <col min="7933" max="7933" width="3.42578125" style="158" customWidth="1"/>
    <col min="7934" max="7934" width="17.42578125" style="158" customWidth="1"/>
    <col min="7935" max="7935" width="17.140625" style="158" customWidth="1"/>
    <col min="7936" max="7936" width="7.85546875" style="158" customWidth="1"/>
    <col min="7937" max="7938" width="3.85546875" style="158" customWidth="1"/>
    <col min="7939" max="7940" width="4.140625" style="158" customWidth="1"/>
    <col min="7941" max="7941" width="7.140625" style="158" customWidth="1"/>
    <col min="7942" max="7942" width="5" style="158" customWidth="1"/>
    <col min="7943" max="7944" width="5.140625" style="158" customWidth="1"/>
    <col min="7945" max="7946" width="5" style="158" customWidth="1"/>
    <col min="7947" max="7947" width="4.7109375" style="158" customWidth="1"/>
    <col min="7948" max="7951" width="4.85546875" style="158" customWidth="1"/>
    <col min="7952" max="7952" width="4.7109375" style="158" customWidth="1"/>
    <col min="7953" max="7953" width="4.85546875" style="158" customWidth="1"/>
    <col min="7954" max="7954" width="5.7109375" style="158" customWidth="1"/>
    <col min="7955" max="7955" width="7.85546875" style="158" customWidth="1"/>
    <col min="7956" max="8188" width="9" style="158"/>
    <col min="8189" max="8189" width="3.42578125" style="158" customWidth="1"/>
    <col min="8190" max="8190" width="17.42578125" style="158" customWidth="1"/>
    <col min="8191" max="8191" width="17.140625" style="158" customWidth="1"/>
    <col min="8192" max="8192" width="7.85546875" style="158" customWidth="1"/>
    <col min="8193" max="8194" width="3.85546875" style="158" customWidth="1"/>
    <col min="8195" max="8196" width="4.140625" style="158" customWidth="1"/>
    <col min="8197" max="8197" width="7.140625" style="158" customWidth="1"/>
    <col min="8198" max="8198" width="5" style="158" customWidth="1"/>
    <col min="8199" max="8200" width="5.140625" style="158" customWidth="1"/>
    <col min="8201" max="8202" width="5" style="158" customWidth="1"/>
    <col min="8203" max="8203" width="4.7109375" style="158" customWidth="1"/>
    <col min="8204" max="8207" width="4.85546875" style="158" customWidth="1"/>
    <col min="8208" max="8208" width="4.7109375" style="158" customWidth="1"/>
    <col min="8209" max="8209" width="4.85546875" style="158" customWidth="1"/>
    <col min="8210" max="8210" width="5.7109375" style="158" customWidth="1"/>
    <col min="8211" max="8211" width="7.85546875" style="158" customWidth="1"/>
    <col min="8212" max="8444" width="9" style="158"/>
    <col min="8445" max="8445" width="3.42578125" style="158" customWidth="1"/>
    <col min="8446" max="8446" width="17.42578125" style="158" customWidth="1"/>
    <col min="8447" max="8447" width="17.140625" style="158" customWidth="1"/>
    <col min="8448" max="8448" width="7.85546875" style="158" customWidth="1"/>
    <col min="8449" max="8450" width="3.85546875" style="158" customWidth="1"/>
    <col min="8451" max="8452" width="4.140625" style="158" customWidth="1"/>
    <col min="8453" max="8453" width="7.140625" style="158" customWidth="1"/>
    <col min="8454" max="8454" width="5" style="158" customWidth="1"/>
    <col min="8455" max="8456" width="5.140625" style="158" customWidth="1"/>
    <col min="8457" max="8458" width="5" style="158" customWidth="1"/>
    <col min="8459" max="8459" width="4.7109375" style="158" customWidth="1"/>
    <col min="8460" max="8463" width="4.85546875" style="158" customWidth="1"/>
    <col min="8464" max="8464" width="4.7109375" style="158" customWidth="1"/>
    <col min="8465" max="8465" width="4.85546875" style="158" customWidth="1"/>
    <col min="8466" max="8466" width="5.7109375" style="158" customWidth="1"/>
    <col min="8467" max="8467" width="7.85546875" style="158" customWidth="1"/>
    <col min="8468" max="8700" width="9" style="158"/>
    <col min="8701" max="8701" width="3.42578125" style="158" customWidth="1"/>
    <col min="8702" max="8702" width="17.42578125" style="158" customWidth="1"/>
    <col min="8703" max="8703" width="17.140625" style="158" customWidth="1"/>
    <col min="8704" max="8704" width="7.85546875" style="158" customWidth="1"/>
    <col min="8705" max="8706" width="3.85546875" style="158" customWidth="1"/>
    <col min="8707" max="8708" width="4.140625" style="158" customWidth="1"/>
    <col min="8709" max="8709" width="7.140625" style="158" customWidth="1"/>
    <col min="8710" max="8710" width="5" style="158" customWidth="1"/>
    <col min="8711" max="8712" width="5.140625" style="158" customWidth="1"/>
    <col min="8713" max="8714" width="5" style="158" customWidth="1"/>
    <col min="8715" max="8715" width="4.7109375" style="158" customWidth="1"/>
    <col min="8716" max="8719" width="4.85546875" style="158" customWidth="1"/>
    <col min="8720" max="8720" width="4.7109375" style="158" customWidth="1"/>
    <col min="8721" max="8721" width="4.85546875" style="158" customWidth="1"/>
    <col min="8722" max="8722" width="5.7109375" style="158" customWidth="1"/>
    <col min="8723" max="8723" width="7.85546875" style="158" customWidth="1"/>
    <col min="8724" max="8956" width="9" style="158"/>
    <col min="8957" max="8957" width="3.42578125" style="158" customWidth="1"/>
    <col min="8958" max="8958" width="17.42578125" style="158" customWidth="1"/>
    <col min="8959" max="8959" width="17.140625" style="158" customWidth="1"/>
    <col min="8960" max="8960" width="7.85546875" style="158" customWidth="1"/>
    <col min="8961" max="8962" width="3.85546875" style="158" customWidth="1"/>
    <col min="8963" max="8964" width="4.140625" style="158" customWidth="1"/>
    <col min="8965" max="8965" width="7.140625" style="158" customWidth="1"/>
    <col min="8966" max="8966" width="5" style="158" customWidth="1"/>
    <col min="8967" max="8968" width="5.140625" style="158" customWidth="1"/>
    <col min="8969" max="8970" width="5" style="158" customWidth="1"/>
    <col min="8971" max="8971" width="4.7109375" style="158" customWidth="1"/>
    <col min="8972" max="8975" width="4.85546875" style="158" customWidth="1"/>
    <col min="8976" max="8976" width="4.7109375" style="158" customWidth="1"/>
    <col min="8977" max="8977" width="4.85546875" style="158" customWidth="1"/>
    <col min="8978" max="8978" width="5.7109375" style="158" customWidth="1"/>
    <col min="8979" max="8979" width="7.85546875" style="158" customWidth="1"/>
    <col min="8980" max="9212" width="9" style="158"/>
    <col min="9213" max="9213" width="3.42578125" style="158" customWidth="1"/>
    <col min="9214" max="9214" width="17.42578125" style="158" customWidth="1"/>
    <col min="9215" max="9215" width="17.140625" style="158" customWidth="1"/>
    <col min="9216" max="9216" width="7.85546875" style="158" customWidth="1"/>
    <col min="9217" max="9218" width="3.85546875" style="158" customWidth="1"/>
    <col min="9219" max="9220" width="4.140625" style="158" customWidth="1"/>
    <col min="9221" max="9221" width="7.140625" style="158" customWidth="1"/>
    <col min="9222" max="9222" width="5" style="158" customWidth="1"/>
    <col min="9223" max="9224" width="5.140625" style="158" customWidth="1"/>
    <col min="9225" max="9226" width="5" style="158" customWidth="1"/>
    <col min="9227" max="9227" width="4.7109375" style="158" customWidth="1"/>
    <col min="9228" max="9231" width="4.85546875" style="158" customWidth="1"/>
    <col min="9232" max="9232" width="4.7109375" style="158" customWidth="1"/>
    <col min="9233" max="9233" width="4.85546875" style="158" customWidth="1"/>
    <col min="9234" max="9234" width="5.7109375" style="158" customWidth="1"/>
    <col min="9235" max="9235" width="7.85546875" style="158" customWidth="1"/>
    <col min="9236" max="9468" width="9" style="158"/>
    <col min="9469" max="9469" width="3.42578125" style="158" customWidth="1"/>
    <col min="9470" max="9470" width="17.42578125" style="158" customWidth="1"/>
    <col min="9471" max="9471" width="17.140625" style="158" customWidth="1"/>
    <col min="9472" max="9472" width="7.85546875" style="158" customWidth="1"/>
    <col min="9473" max="9474" width="3.85546875" style="158" customWidth="1"/>
    <col min="9475" max="9476" width="4.140625" style="158" customWidth="1"/>
    <col min="9477" max="9477" width="7.140625" style="158" customWidth="1"/>
    <col min="9478" max="9478" width="5" style="158" customWidth="1"/>
    <col min="9479" max="9480" width="5.140625" style="158" customWidth="1"/>
    <col min="9481" max="9482" width="5" style="158" customWidth="1"/>
    <col min="9483" max="9483" width="4.7109375" style="158" customWidth="1"/>
    <col min="9484" max="9487" width="4.85546875" style="158" customWidth="1"/>
    <col min="9488" max="9488" width="4.7109375" style="158" customWidth="1"/>
    <col min="9489" max="9489" width="4.85546875" style="158" customWidth="1"/>
    <col min="9490" max="9490" width="5.7109375" style="158" customWidth="1"/>
    <col min="9491" max="9491" width="7.85546875" style="158" customWidth="1"/>
    <col min="9492" max="9724" width="9" style="158"/>
    <col min="9725" max="9725" width="3.42578125" style="158" customWidth="1"/>
    <col min="9726" max="9726" width="17.42578125" style="158" customWidth="1"/>
    <col min="9727" max="9727" width="17.140625" style="158" customWidth="1"/>
    <col min="9728" max="9728" width="7.85546875" style="158" customWidth="1"/>
    <col min="9729" max="9730" width="3.85546875" style="158" customWidth="1"/>
    <col min="9731" max="9732" width="4.140625" style="158" customWidth="1"/>
    <col min="9733" max="9733" width="7.140625" style="158" customWidth="1"/>
    <col min="9734" max="9734" width="5" style="158" customWidth="1"/>
    <col min="9735" max="9736" width="5.140625" style="158" customWidth="1"/>
    <col min="9737" max="9738" width="5" style="158" customWidth="1"/>
    <col min="9739" max="9739" width="4.7109375" style="158" customWidth="1"/>
    <col min="9740" max="9743" width="4.85546875" style="158" customWidth="1"/>
    <col min="9744" max="9744" width="4.7109375" style="158" customWidth="1"/>
    <col min="9745" max="9745" width="4.85546875" style="158" customWidth="1"/>
    <col min="9746" max="9746" width="5.7109375" style="158" customWidth="1"/>
    <col min="9747" max="9747" width="7.85546875" style="158" customWidth="1"/>
    <col min="9748" max="9980" width="9" style="158"/>
    <col min="9981" max="9981" width="3.42578125" style="158" customWidth="1"/>
    <col min="9982" max="9982" width="17.42578125" style="158" customWidth="1"/>
    <col min="9983" max="9983" width="17.140625" style="158" customWidth="1"/>
    <col min="9984" max="9984" width="7.85546875" style="158" customWidth="1"/>
    <col min="9985" max="9986" width="3.85546875" style="158" customWidth="1"/>
    <col min="9987" max="9988" width="4.140625" style="158" customWidth="1"/>
    <col min="9989" max="9989" width="7.140625" style="158" customWidth="1"/>
    <col min="9990" max="9990" width="5" style="158" customWidth="1"/>
    <col min="9991" max="9992" width="5.140625" style="158" customWidth="1"/>
    <col min="9993" max="9994" width="5" style="158" customWidth="1"/>
    <col min="9995" max="9995" width="4.7109375" style="158" customWidth="1"/>
    <col min="9996" max="9999" width="4.85546875" style="158" customWidth="1"/>
    <col min="10000" max="10000" width="4.7109375" style="158" customWidth="1"/>
    <col min="10001" max="10001" width="4.85546875" style="158" customWidth="1"/>
    <col min="10002" max="10002" width="5.7109375" style="158" customWidth="1"/>
    <col min="10003" max="10003" width="7.85546875" style="158" customWidth="1"/>
    <col min="10004" max="10236" width="9" style="158"/>
    <col min="10237" max="10237" width="3.42578125" style="158" customWidth="1"/>
    <col min="10238" max="10238" width="17.42578125" style="158" customWidth="1"/>
    <col min="10239" max="10239" width="17.140625" style="158" customWidth="1"/>
    <col min="10240" max="10240" width="7.85546875" style="158" customWidth="1"/>
    <col min="10241" max="10242" width="3.85546875" style="158" customWidth="1"/>
    <col min="10243" max="10244" width="4.140625" style="158" customWidth="1"/>
    <col min="10245" max="10245" width="7.140625" style="158" customWidth="1"/>
    <col min="10246" max="10246" width="5" style="158" customWidth="1"/>
    <col min="10247" max="10248" width="5.140625" style="158" customWidth="1"/>
    <col min="10249" max="10250" width="5" style="158" customWidth="1"/>
    <col min="10251" max="10251" width="4.7109375" style="158" customWidth="1"/>
    <col min="10252" max="10255" width="4.85546875" style="158" customWidth="1"/>
    <col min="10256" max="10256" width="4.7109375" style="158" customWidth="1"/>
    <col min="10257" max="10257" width="4.85546875" style="158" customWidth="1"/>
    <col min="10258" max="10258" width="5.7109375" style="158" customWidth="1"/>
    <col min="10259" max="10259" width="7.85546875" style="158" customWidth="1"/>
    <col min="10260" max="10492" width="9" style="158"/>
    <col min="10493" max="10493" width="3.42578125" style="158" customWidth="1"/>
    <col min="10494" max="10494" width="17.42578125" style="158" customWidth="1"/>
    <col min="10495" max="10495" width="17.140625" style="158" customWidth="1"/>
    <col min="10496" max="10496" width="7.85546875" style="158" customWidth="1"/>
    <col min="10497" max="10498" width="3.85546875" style="158" customWidth="1"/>
    <col min="10499" max="10500" width="4.140625" style="158" customWidth="1"/>
    <col min="10501" max="10501" width="7.140625" style="158" customWidth="1"/>
    <col min="10502" max="10502" width="5" style="158" customWidth="1"/>
    <col min="10503" max="10504" width="5.140625" style="158" customWidth="1"/>
    <col min="10505" max="10506" width="5" style="158" customWidth="1"/>
    <col min="10507" max="10507" width="4.7109375" style="158" customWidth="1"/>
    <col min="10508" max="10511" width="4.85546875" style="158" customWidth="1"/>
    <col min="10512" max="10512" width="4.7109375" style="158" customWidth="1"/>
    <col min="10513" max="10513" width="4.85546875" style="158" customWidth="1"/>
    <col min="10514" max="10514" width="5.7109375" style="158" customWidth="1"/>
    <col min="10515" max="10515" width="7.85546875" style="158" customWidth="1"/>
    <col min="10516" max="10748" width="9" style="158"/>
    <col min="10749" max="10749" width="3.42578125" style="158" customWidth="1"/>
    <col min="10750" max="10750" width="17.42578125" style="158" customWidth="1"/>
    <col min="10751" max="10751" width="17.140625" style="158" customWidth="1"/>
    <col min="10752" max="10752" width="7.85546875" style="158" customWidth="1"/>
    <col min="10753" max="10754" width="3.85546875" style="158" customWidth="1"/>
    <col min="10755" max="10756" width="4.140625" style="158" customWidth="1"/>
    <col min="10757" max="10757" width="7.140625" style="158" customWidth="1"/>
    <col min="10758" max="10758" width="5" style="158" customWidth="1"/>
    <col min="10759" max="10760" width="5.140625" style="158" customWidth="1"/>
    <col min="10761" max="10762" width="5" style="158" customWidth="1"/>
    <col min="10763" max="10763" width="4.7109375" style="158" customWidth="1"/>
    <col min="10764" max="10767" width="4.85546875" style="158" customWidth="1"/>
    <col min="10768" max="10768" width="4.7109375" style="158" customWidth="1"/>
    <col min="10769" max="10769" width="4.85546875" style="158" customWidth="1"/>
    <col min="10770" max="10770" width="5.7109375" style="158" customWidth="1"/>
    <col min="10771" max="10771" width="7.85546875" style="158" customWidth="1"/>
    <col min="10772" max="11004" width="9" style="158"/>
    <col min="11005" max="11005" width="3.42578125" style="158" customWidth="1"/>
    <col min="11006" max="11006" width="17.42578125" style="158" customWidth="1"/>
    <col min="11007" max="11007" width="17.140625" style="158" customWidth="1"/>
    <col min="11008" max="11008" width="7.85546875" style="158" customWidth="1"/>
    <col min="11009" max="11010" width="3.85546875" style="158" customWidth="1"/>
    <col min="11011" max="11012" width="4.140625" style="158" customWidth="1"/>
    <col min="11013" max="11013" width="7.140625" style="158" customWidth="1"/>
    <col min="11014" max="11014" width="5" style="158" customWidth="1"/>
    <col min="11015" max="11016" width="5.140625" style="158" customWidth="1"/>
    <col min="11017" max="11018" width="5" style="158" customWidth="1"/>
    <col min="11019" max="11019" width="4.7109375" style="158" customWidth="1"/>
    <col min="11020" max="11023" width="4.85546875" style="158" customWidth="1"/>
    <col min="11024" max="11024" width="4.7109375" style="158" customWidth="1"/>
    <col min="11025" max="11025" width="4.85546875" style="158" customWidth="1"/>
    <col min="11026" max="11026" width="5.7109375" style="158" customWidth="1"/>
    <col min="11027" max="11027" width="7.85546875" style="158" customWidth="1"/>
    <col min="11028" max="11260" width="9" style="158"/>
    <col min="11261" max="11261" width="3.42578125" style="158" customWidth="1"/>
    <col min="11262" max="11262" width="17.42578125" style="158" customWidth="1"/>
    <col min="11263" max="11263" width="17.140625" style="158" customWidth="1"/>
    <col min="11264" max="11264" width="7.85546875" style="158" customWidth="1"/>
    <col min="11265" max="11266" width="3.85546875" style="158" customWidth="1"/>
    <col min="11267" max="11268" width="4.140625" style="158" customWidth="1"/>
    <col min="11269" max="11269" width="7.140625" style="158" customWidth="1"/>
    <col min="11270" max="11270" width="5" style="158" customWidth="1"/>
    <col min="11271" max="11272" width="5.140625" style="158" customWidth="1"/>
    <col min="11273" max="11274" width="5" style="158" customWidth="1"/>
    <col min="11275" max="11275" width="4.7109375" style="158" customWidth="1"/>
    <col min="11276" max="11279" width="4.85546875" style="158" customWidth="1"/>
    <col min="11280" max="11280" width="4.7109375" style="158" customWidth="1"/>
    <col min="11281" max="11281" width="4.85546875" style="158" customWidth="1"/>
    <col min="11282" max="11282" width="5.7109375" style="158" customWidth="1"/>
    <col min="11283" max="11283" width="7.85546875" style="158" customWidth="1"/>
    <col min="11284" max="11516" width="9" style="158"/>
    <col min="11517" max="11517" width="3.42578125" style="158" customWidth="1"/>
    <col min="11518" max="11518" width="17.42578125" style="158" customWidth="1"/>
    <col min="11519" max="11519" width="17.140625" style="158" customWidth="1"/>
    <col min="11520" max="11520" width="7.85546875" style="158" customWidth="1"/>
    <col min="11521" max="11522" width="3.85546875" style="158" customWidth="1"/>
    <col min="11523" max="11524" width="4.140625" style="158" customWidth="1"/>
    <col min="11525" max="11525" width="7.140625" style="158" customWidth="1"/>
    <col min="11526" max="11526" width="5" style="158" customWidth="1"/>
    <col min="11527" max="11528" width="5.140625" style="158" customWidth="1"/>
    <col min="11529" max="11530" width="5" style="158" customWidth="1"/>
    <col min="11531" max="11531" width="4.7109375" style="158" customWidth="1"/>
    <col min="11532" max="11535" width="4.85546875" style="158" customWidth="1"/>
    <col min="11536" max="11536" width="4.7109375" style="158" customWidth="1"/>
    <col min="11537" max="11537" width="4.85546875" style="158" customWidth="1"/>
    <col min="11538" max="11538" width="5.7109375" style="158" customWidth="1"/>
    <col min="11539" max="11539" width="7.85546875" style="158" customWidth="1"/>
    <col min="11540" max="11772" width="9" style="158"/>
    <col min="11773" max="11773" width="3.42578125" style="158" customWidth="1"/>
    <col min="11774" max="11774" width="17.42578125" style="158" customWidth="1"/>
    <col min="11775" max="11775" width="17.140625" style="158" customWidth="1"/>
    <col min="11776" max="11776" width="7.85546875" style="158" customWidth="1"/>
    <col min="11777" max="11778" width="3.85546875" style="158" customWidth="1"/>
    <col min="11779" max="11780" width="4.140625" style="158" customWidth="1"/>
    <col min="11781" max="11781" width="7.140625" style="158" customWidth="1"/>
    <col min="11782" max="11782" width="5" style="158" customWidth="1"/>
    <col min="11783" max="11784" width="5.140625" style="158" customWidth="1"/>
    <col min="11785" max="11786" width="5" style="158" customWidth="1"/>
    <col min="11787" max="11787" width="4.7109375" style="158" customWidth="1"/>
    <col min="11788" max="11791" width="4.85546875" style="158" customWidth="1"/>
    <col min="11792" max="11792" width="4.7109375" style="158" customWidth="1"/>
    <col min="11793" max="11793" width="4.85546875" style="158" customWidth="1"/>
    <col min="11794" max="11794" width="5.7109375" style="158" customWidth="1"/>
    <col min="11795" max="11795" width="7.85546875" style="158" customWidth="1"/>
    <col min="11796" max="12028" width="9" style="158"/>
    <col min="12029" max="12029" width="3.42578125" style="158" customWidth="1"/>
    <col min="12030" max="12030" width="17.42578125" style="158" customWidth="1"/>
    <col min="12031" max="12031" width="17.140625" style="158" customWidth="1"/>
    <col min="12032" max="12032" width="7.85546875" style="158" customWidth="1"/>
    <col min="12033" max="12034" width="3.85546875" style="158" customWidth="1"/>
    <col min="12035" max="12036" width="4.140625" style="158" customWidth="1"/>
    <col min="12037" max="12037" width="7.140625" style="158" customWidth="1"/>
    <col min="12038" max="12038" width="5" style="158" customWidth="1"/>
    <col min="12039" max="12040" width="5.140625" style="158" customWidth="1"/>
    <col min="12041" max="12042" width="5" style="158" customWidth="1"/>
    <col min="12043" max="12043" width="4.7109375" style="158" customWidth="1"/>
    <col min="12044" max="12047" width="4.85546875" style="158" customWidth="1"/>
    <col min="12048" max="12048" width="4.7109375" style="158" customWidth="1"/>
    <col min="12049" max="12049" width="4.85546875" style="158" customWidth="1"/>
    <col min="12050" max="12050" width="5.7109375" style="158" customWidth="1"/>
    <col min="12051" max="12051" width="7.85546875" style="158" customWidth="1"/>
    <col min="12052" max="12284" width="9" style="158"/>
    <col min="12285" max="12285" width="3.42578125" style="158" customWidth="1"/>
    <col min="12286" max="12286" width="17.42578125" style="158" customWidth="1"/>
    <col min="12287" max="12287" width="17.140625" style="158" customWidth="1"/>
    <col min="12288" max="12288" width="7.85546875" style="158" customWidth="1"/>
    <col min="12289" max="12290" width="3.85546875" style="158" customWidth="1"/>
    <col min="12291" max="12292" width="4.140625" style="158" customWidth="1"/>
    <col min="12293" max="12293" width="7.140625" style="158" customWidth="1"/>
    <col min="12294" max="12294" width="5" style="158" customWidth="1"/>
    <col min="12295" max="12296" width="5.140625" style="158" customWidth="1"/>
    <col min="12297" max="12298" width="5" style="158" customWidth="1"/>
    <col min="12299" max="12299" width="4.7109375" style="158" customWidth="1"/>
    <col min="12300" max="12303" width="4.85546875" style="158" customWidth="1"/>
    <col min="12304" max="12304" width="4.7109375" style="158" customWidth="1"/>
    <col min="12305" max="12305" width="4.85546875" style="158" customWidth="1"/>
    <col min="12306" max="12306" width="5.7109375" style="158" customWidth="1"/>
    <col min="12307" max="12307" width="7.85546875" style="158" customWidth="1"/>
    <col min="12308" max="12540" width="9" style="158"/>
    <col min="12541" max="12541" width="3.42578125" style="158" customWidth="1"/>
    <col min="12542" max="12542" width="17.42578125" style="158" customWidth="1"/>
    <col min="12543" max="12543" width="17.140625" style="158" customWidth="1"/>
    <col min="12544" max="12544" width="7.85546875" style="158" customWidth="1"/>
    <col min="12545" max="12546" width="3.85546875" style="158" customWidth="1"/>
    <col min="12547" max="12548" width="4.140625" style="158" customWidth="1"/>
    <col min="12549" max="12549" width="7.140625" style="158" customWidth="1"/>
    <col min="12550" max="12550" width="5" style="158" customWidth="1"/>
    <col min="12551" max="12552" width="5.140625" style="158" customWidth="1"/>
    <col min="12553" max="12554" width="5" style="158" customWidth="1"/>
    <col min="12555" max="12555" width="4.7109375" style="158" customWidth="1"/>
    <col min="12556" max="12559" width="4.85546875" style="158" customWidth="1"/>
    <col min="12560" max="12560" width="4.7109375" style="158" customWidth="1"/>
    <col min="12561" max="12561" width="4.85546875" style="158" customWidth="1"/>
    <col min="12562" max="12562" width="5.7109375" style="158" customWidth="1"/>
    <col min="12563" max="12563" width="7.85546875" style="158" customWidth="1"/>
    <col min="12564" max="12796" width="9" style="158"/>
    <col min="12797" max="12797" width="3.42578125" style="158" customWidth="1"/>
    <col min="12798" max="12798" width="17.42578125" style="158" customWidth="1"/>
    <col min="12799" max="12799" width="17.140625" style="158" customWidth="1"/>
    <col min="12800" max="12800" width="7.85546875" style="158" customWidth="1"/>
    <col min="12801" max="12802" width="3.85546875" style="158" customWidth="1"/>
    <col min="12803" max="12804" width="4.140625" style="158" customWidth="1"/>
    <col min="12805" max="12805" width="7.140625" style="158" customWidth="1"/>
    <col min="12806" max="12806" width="5" style="158" customWidth="1"/>
    <col min="12807" max="12808" width="5.140625" style="158" customWidth="1"/>
    <col min="12809" max="12810" width="5" style="158" customWidth="1"/>
    <col min="12811" max="12811" width="4.7109375" style="158" customWidth="1"/>
    <col min="12812" max="12815" width="4.85546875" style="158" customWidth="1"/>
    <col min="12816" max="12816" width="4.7109375" style="158" customWidth="1"/>
    <col min="12817" max="12817" width="4.85546875" style="158" customWidth="1"/>
    <col min="12818" max="12818" width="5.7109375" style="158" customWidth="1"/>
    <col min="12819" max="12819" width="7.85546875" style="158" customWidth="1"/>
    <col min="12820" max="13052" width="9" style="158"/>
    <col min="13053" max="13053" width="3.42578125" style="158" customWidth="1"/>
    <col min="13054" max="13054" width="17.42578125" style="158" customWidth="1"/>
    <col min="13055" max="13055" width="17.140625" style="158" customWidth="1"/>
    <col min="13056" max="13056" width="7.85546875" style="158" customWidth="1"/>
    <col min="13057" max="13058" width="3.85546875" style="158" customWidth="1"/>
    <col min="13059" max="13060" width="4.140625" style="158" customWidth="1"/>
    <col min="13061" max="13061" width="7.140625" style="158" customWidth="1"/>
    <col min="13062" max="13062" width="5" style="158" customWidth="1"/>
    <col min="13063" max="13064" width="5.140625" style="158" customWidth="1"/>
    <col min="13065" max="13066" width="5" style="158" customWidth="1"/>
    <col min="13067" max="13067" width="4.7109375" style="158" customWidth="1"/>
    <col min="13068" max="13071" width="4.85546875" style="158" customWidth="1"/>
    <col min="13072" max="13072" width="4.7109375" style="158" customWidth="1"/>
    <col min="13073" max="13073" width="4.85546875" style="158" customWidth="1"/>
    <col min="13074" max="13074" width="5.7109375" style="158" customWidth="1"/>
    <col min="13075" max="13075" width="7.85546875" style="158" customWidth="1"/>
    <col min="13076" max="13308" width="9" style="158"/>
    <col min="13309" max="13309" width="3.42578125" style="158" customWidth="1"/>
    <col min="13310" max="13310" width="17.42578125" style="158" customWidth="1"/>
    <col min="13311" max="13311" width="17.140625" style="158" customWidth="1"/>
    <col min="13312" max="13312" width="7.85546875" style="158" customWidth="1"/>
    <col min="13313" max="13314" width="3.85546875" style="158" customWidth="1"/>
    <col min="13315" max="13316" width="4.140625" style="158" customWidth="1"/>
    <col min="13317" max="13317" width="7.140625" style="158" customWidth="1"/>
    <col min="13318" max="13318" width="5" style="158" customWidth="1"/>
    <col min="13319" max="13320" width="5.140625" style="158" customWidth="1"/>
    <col min="13321" max="13322" width="5" style="158" customWidth="1"/>
    <col min="13323" max="13323" width="4.7109375" style="158" customWidth="1"/>
    <col min="13324" max="13327" width="4.85546875" style="158" customWidth="1"/>
    <col min="13328" max="13328" width="4.7109375" style="158" customWidth="1"/>
    <col min="13329" max="13329" width="4.85546875" style="158" customWidth="1"/>
    <col min="13330" max="13330" width="5.7109375" style="158" customWidth="1"/>
    <col min="13331" max="13331" width="7.85546875" style="158" customWidth="1"/>
    <col min="13332" max="13564" width="9" style="158"/>
    <col min="13565" max="13565" width="3.42578125" style="158" customWidth="1"/>
    <col min="13566" max="13566" width="17.42578125" style="158" customWidth="1"/>
    <col min="13567" max="13567" width="17.140625" style="158" customWidth="1"/>
    <col min="13568" max="13568" width="7.85546875" style="158" customWidth="1"/>
    <col min="13569" max="13570" width="3.85546875" style="158" customWidth="1"/>
    <col min="13571" max="13572" width="4.140625" style="158" customWidth="1"/>
    <col min="13573" max="13573" width="7.140625" style="158" customWidth="1"/>
    <col min="13574" max="13574" width="5" style="158" customWidth="1"/>
    <col min="13575" max="13576" width="5.140625" style="158" customWidth="1"/>
    <col min="13577" max="13578" width="5" style="158" customWidth="1"/>
    <col min="13579" max="13579" width="4.7109375" style="158" customWidth="1"/>
    <col min="13580" max="13583" width="4.85546875" style="158" customWidth="1"/>
    <col min="13584" max="13584" width="4.7109375" style="158" customWidth="1"/>
    <col min="13585" max="13585" width="4.85546875" style="158" customWidth="1"/>
    <col min="13586" max="13586" width="5.7109375" style="158" customWidth="1"/>
    <col min="13587" max="13587" width="7.85546875" style="158" customWidth="1"/>
    <col min="13588" max="13820" width="9" style="158"/>
    <col min="13821" max="13821" width="3.42578125" style="158" customWidth="1"/>
    <col min="13822" max="13822" width="17.42578125" style="158" customWidth="1"/>
    <col min="13823" max="13823" width="17.140625" style="158" customWidth="1"/>
    <col min="13824" max="13824" width="7.85546875" style="158" customWidth="1"/>
    <col min="13825" max="13826" width="3.85546875" style="158" customWidth="1"/>
    <col min="13827" max="13828" width="4.140625" style="158" customWidth="1"/>
    <col min="13829" max="13829" width="7.140625" style="158" customWidth="1"/>
    <col min="13830" max="13830" width="5" style="158" customWidth="1"/>
    <col min="13831" max="13832" width="5.140625" style="158" customWidth="1"/>
    <col min="13833" max="13834" width="5" style="158" customWidth="1"/>
    <col min="13835" max="13835" width="4.7109375" style="158" customWidth="1"/>
    <col min="13836" max="13839" width="4.85546875" style="158" customWidth="1"/>
    <col min="13840" max="13840" width="4.7109375" style="158" customWidth="1"/>
    <col min="13841" max="13841" width="4.85546875" style="158" customWidth="1"/>
    <col min="13842" max="13842" width="5.7109375" style="158" customWidth="1"/>
    <col min="13843" max="13843" width="7.85546875" style="158" customWidth="1"/>
    <col min="13844" max="14076" width="9" style="158"/>
    <col min="14077" max="14077" width="3.42578125" style="158" customWidth="1"/>
    <col min="14078" max="14078" width="17.42578125" style="158" customWidth="1"/>
    <col min="14079" max="14079" width="17.140625" style="158" customWidth="1"/>
    <col min="14080" max="14080" width="7.85546875" style="158" customWidth="1"/>
    <col min="14081" max="14082" width="3.85546875" style="158" customWidth="1"/>
    <col min="14083" max="14084" width="4.140625" style="158" customWidth="1"/>
    <col min="14085" max="14085" width="7.140625" style="158" customWidth="1"/>
    <col min="14086" max="14086" width="5" style="158" customWidth="1"/>
    <col min="14087" max="14088" width="5.140625" style="158" customWidth="1"/>
    <col min="14089" max="14090" width="5" style="158" customWidth="1"/>
    <col min="14091" max="14091" width="4.7109375" style="158" customWidth="1"/>
    <col min="14092" max="14095" width="4.85546875" style="158" customWidth="1"/>
    <col min="14096" max="14096" width="4.7109375" style="158" customWidth="1"/>
    <col min="14097" max="14097" width="4.85546875" style="158" customWidth="1"/>
    <col min="14098" max="14098" width="5.7109375" style="158" customWidth="1"/>
    <col min="14099" max="14099" width="7.85546875" style="158" customWidth="1"/>
    <col min="14100" max="14332" width="9" style="158"/>
    <col min="14333" max="14333" width="3.42578125" style="158" customWidth="1"/>
    <col min="14334" max="14334" width="17.42578125" style="158" customWidth="1"/>
    <col min="14335" max="14335" width="17.140625" style="158" customWidth="1"/>
    <col min="14336" max="14336" width="7.85546875" style="158" customWidth="1"/>
    <col min="14337" max="14338" width="3.85546875" style="158" customWidth="1"/>
    <col min="14339" max="14340" width="4.140625" style="158" customWidth="1"/>
    <col min="14341" max="14341" width="7.140625" style="158" customWidth="1"/>
    <col min="14342" max="14342" width="5" style="158" customWidth="1"/>
    <col min="14343" max="14344" width="5.140625" style="158" customWidth="1"/>
    <col min="14345" max="14346" width="5" style="158" customWidth="1"/>
    <col min="14347" max="14347" width="4.7109375" style="158" customWidth="1"/>
    <col min="14348" max="14351" width="4.85546875" style="158" customWidth="1"/>
    <col min="14352" max="14352" width="4.7109375" style="158" customWidth="1"/>
    <col min="14353" max="14353" width="4.85546875" style="158" customWidth="1"/>
    <col min="14354" max="14354" width="5.7109375" style="158" customWidth="1"/>
    <col min="14355" max="14355" width="7.85546875" style="158" customWidth="1"/>
    <col min="14356" max="14588" width="9" style="158"/>
    <col min="14589" max="14589" width="3.42578125" style="158" customWidth="1"/>
    <col min="14590" max="14590" width="17.42578125" style="158" customWidth="1"/>
    <col min="14591" max="14591" width="17.140625" style="158" customWidth="1"/>
    <col min="14592" max="14592" width="7.85546875" style="158" customWidth="1"/>
    <col min="14593" max="14594" width="3.85546875" style="158" customWidth="1"/>
    <col min="14595" max="14596" width="4.140625" style="158" customWidth="1"/>
    <col min="14597" max="14597" width="7.140625" style="158" customWidth="1"/>
    <col min="14598" max="14598" width="5" style="158" customWidth="1"/>
    <col min="14599" max="14600" width="5.140625" style="158" customWidth="1"/>
    <col min="14601" max="14602" width="5" style="158" customWidth="1"/>
    <col min="14603" max="14603" width="4.7109375" style="158" customWidth="1"/>
    <col min="14604" max="14607" width="4.85546875" style="158" customWidth="1"/>
    <col min="14608" max="14608" width="4.7109375" style="158" customWidth="1"/>
    <col min="14609" max="14609" width="4.85546875" style="158" customWidth="1"/>
    <col min="14610" max="14610" width="5.7109375" style="158" customWidth="1"/>
    <col min="14611" max="14611" width="7.85546875" style="158" customWidth="1"/>
    <col min="14612" max="14844" width="9" style="158"/>
    <col min="14845" max="14845" width="3.42578125" style="158" customWidth="1"/>
    <col min="14846" max="14846" width="17.42578125" style="158" customWidth="1"/>
    <col min="14847" max="14847" width="17.140625" style="158" customWidth="1"/>
    <col min="14848" max="14848" width="7.85546875" style="158" customWidth="1"/>
    <col min="14849" max="14850" width="3.85546875" style="158" customWidth="1"/>
    <col min="14851" max="14852" width="4.140625" style="158" customWidth="1"/>
    <col min="14853" max="14853" width="7.140625" style="158" customWidth="1"/>
    <col min="14854" max="14854" width="5" style="158" customWidth="1"/>
    <col min="14855" max="14856" width="5.140625" style="158" customWidth="1"/>
    <col min="14857" max="14858" width="5" style="158" customWidth="1"/>
    <col min="14859" max="14859" width="4.7109375" style="158" customWidth="1"/>
    <col min="14860" max="14863" width="4.85546875" style="158" customWidth="1"/>
    <col min="14864" max="14864" width="4.7109375" style="158" customWidth="1"/>
    <col min="14865" max="14865" width="4.85546875" style="158" customWidth="1"/>
    <col min="14866" max="14866" width="5.7109375" style="158" customWidth="1"/>
    <col min="14867" max="14867" width="7.85546875" style="158" customWidth="1"/>
    <col min="14868" max="15100" width="9" style="158"/>
    <col min="15101" max="15101" width="3.42578125" style="158" customWidth="1"/>
    <col min="15102" max="15102" width="17.42578125" style="158" customWidth="1"/>
    <col min="15103" max="15103" width="17.140625" style="158" customWidth="1"/>
    <col min="15104" max="15104" width="7.85546875" style="158" customWidth="1"/>
    <col min="15105" max="15106" width="3.85546875" style="158" customWidth="1"/>
    <col min="15107" max="15108" width="4.140625" style="158" customWidth="1"/>
    <col min="15109" max="15109" width="7.140625" style="158" customWidth="1"/>
    <col min="15110" max="15110" width="5" style="158" customWidth="1"/>
    <col min="15111" max="15112" width="5.140625" style="158" customWidth="1"/>
    <col min="15113" max="15114" width="5" style="158" customWidth="1"/>
    <col min="15115" max="15115" width="4.7109375" style="158" customWidth="1"/>
    <col min="15116" max="15119" width="4.85546875" style="158" customWidth="1"/>
    <col min="15120" max="15120" width="4.7109375" style="158" customWidth="1"/>
    <col min="15121" max="15121" width="4.85546875" style="158" customWidth="1"/>
    <col min="15122" max="15122" width="5.7109375" style="158" customWidth="1"/>
    <col min="15123" max="15123" width="7.85546875" style="158" customWidth="1"/>
    <col min="15124" max="15356" width="9" style="158"/>
    <col min="15357" max="15357" width="3.42578125" style="158" customWidth="1"/>
    <col min="15358" max="15358" width="17.42578125" style="158" customWidth="1"/>
    <col min="15359" max="15359" width="17.140625" style="158" customWidth="1"/>
    <col min="15360" max="15360" width="7.85546875" style="158" customWidth="1"/>
    <col min="15361" max="15362" width="3.85546875" style="158" customWidth="1"/>
    <col min="15363" max="15364" width="4.140625" style="158" customWidth="1"/>
    <col min="15365" max="15365" width="7.140625" style="158" customWidth="1"/>
    <col min="15366" max="15366" width="5" style="158" customWidth="1"/>
    <col min="15367" max="15368" width="5.140625" style="158" customWidth="1"/>
    <col min="15369" max="15370" width="5" style="158" customWidth="1"/>
    <col min="15371" max="15371" width="4.7109375" style="158" customWidth="1"/>
    <col min="15372" max="15375" width="4.85546875" style="158" customWidth="1"/>
    <col min="15376" max="15376" width="4.7109375" style="158" customWidth="1"/>
    <col min="15377" max="15377" width="4.85546875" style="158" customWidth="1"/>
    <col min="15378" max="15378" width="5.7109375" style="158" customWidth="1"/>
    <col min="15379" max="15379" width="7.85546875" style="158" customWidth="1"/>
    <col min="15380" max="15612" width="9" style="158"/>
    <col min="15613" max="15613" width="3.42578125" style="158" customWidth="1"/>
    <col min="15614" max="15614" width="17.42578125" style="158" customWidth="1"/>
    <col min="15615" max="15615" width="17.140625" style="158" customWidth="1"/>
    <col min="15616" max="15616" width="7.85546875" style="158" customWidth="1"/>
    <col min="15617" max="15618" width="3.85546875" style="158" customWidth="1"/>
    <col min="15619" max="15620" width="4.140625" style="158" customWidth="1"/>
    <col min="15621" max="15621" width="7.140625" style="158" customWidth="1"/>
    <col min="15622" max="15622" width="5" style="158" customWidth="1"/>
    <col min="15623" max="15624" width="5.140625" style="158" customWidth="1"/>
    <col min="15625" max="15626" width="5" style="158" customWidth="1"/>
    <col min="15627" max="15627" width="4.7109375" style="158" customWidth="1"/>
    <col min="15628" max="15631" width="4.85546875" style="158" customWidth="1"/>
    <col min="15632" max="15632" width="4.7109375" style="158" customWidth="1"/>
    <col min="15633" max="15633" width="4.85546875" style="158" customWidth="1"/>
    <col min="15634" max="15634" width="5.7109375" style="158" customWidth="1"/>
    <col min="15635" max="15635" width="7.85546875" style="158" customWidth="1"/>
    <col min="15636" max="15868" width="9" style="158"/>
    <col min="15869" max="15869" width="3.42578125" style="158" customWidth="1"/>
    <col min="15870" max="15870" width="17.42578125" style="158" customWidth="1"/>
    <col min="15871" max="15871" width="17.140625" style="158" customWidth="1"/>
    <col min="15872" max="15872" width="7.85546875" style="158" customWidth="1"/>
    <col min="15873" max="15874" width="3.85546875" style="158" customWidth="1"/>
    <col min="15875" max="15876" width="4.140625" style="158" customWidth="1"/>
    <col min="15877" max="15877" width="7.140625" style="158" customWidth="1"/>
    <col min="15878" max="15878" width="5" style="158" customWidth="1"/>
    <col min="15879" max="15880" width="5.140625" style="158" customWidth="1"/>
    <col min="15881" max="15882" width="5" style="158" customWidth="1"/>
    <col min="15883" max="15883" width="4.7109375" style="158" customWidth="1"/>
    <col min="15884" max="15887" width="4.85546875" style="158" customWidth="1"/>
    <col min="15888" max="15888" width="4.7109375" style="158" customWidth="1"/>
    <col min="15889" max="15889" width="4.85546875" style="158" customWidth="1"/>
    <col min="15890" max="15890" width="5.7109375" style="158" customWidth="1"/>
    <col min="15891" max="15891" width="7.85546875" style="158" customWidth="1"/>
    <col min="15892" max="16124" width="9" style="158"/>
    <col min="16125" max="16125" width="3.42578125" style="158" customWidth="1"/>
    <col min="16126" max="16126" width="17.42578125" style="158" customWidth="1"/>
    <col min="16127" max="16127" width="17.140625" style="158" customWidth="1"/>
    <col min="16128" max="16128" width="7.85546875" style="158" customWidth="1"/>
    <col min="16129" max="16130" width="3.85546875" style="158" customWidth="1"/>
    <col min="16131" max="16132" width="4.140625" style="158" customWidth="1"/>
    <col min="16133" max="16133" width="7.140625" style="158" customWidth="1"/>
    <col min="16134" max="16134" width="5" style="158" customWidth="1"/>
    <col min="16135" max="16136" width="5.140625" style="158" customWidth="1"/>
    <col min="16137" max="16138" width="5" style="158" customWidth="1"/>
    <col min="16139" max="16139" width="4.7109375" style="158" customWidth="1"/>
    <col min="16140" max="16143" width="4.85546875" style="158" customWidth="1"/>
    <col min="16144" max="16144" width="4.7109375" style="158" customWidth="1"/>
    <col min="16145" max="16145" width="4.85546875" style="158" customWidth="1"/>
    <col min="16146" max="16146" width="5.7109375" style="158" customWidth="1"/>
    <col min="16147" max="16147" width="7.85546875" style="158" customWidth="1"/>
    <col min="16148" max="16384" width="9" style="158"/>
  </cols>
  <sheetData>
    <row r="1" spans="1:19" s="207" customFormat="1">
      <c r="A1" s="330" t="s">
        <v>154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0"/>
      <c r="R1" s="330"/>
      <c r="S1" s="330"/>
    </row>
    <row r="2" spans="1:19">
      <c r="A2" s="159" t="s">
        <v>469</v>
      </c>
      <c r="B2" s="159"/>
      <c r="C2" s="159"/>
      <c r="D2" s="159"/>
      <c r="E2" s="321" t="s">
        <v>475</v>
      </c>
      <c r="F2" s="321"/>
      <c r="G2" s="321"/>
      <c r="H2" s="321"/>
      <c r="I2" s="321"/>
      <c r="J2" s="321"/>
      <c r="K2" s="321"/>
      <c r="L2" s="321"/>
      <c r="M2" s="321"/>
    </row>
    <row r="3" spans="1:19" s="125" customFormat="1">
      <c r="A3" s="123" t="s">
        <v>471</v>
      </c>
      <c r="B3" s="123"/>
      <c r="C3" s="123"/>
      <c r="D3" s="123"/>
      <c r="E3" s="315" t="s">
        <v>472</v>
      </c>
      <c r="F3" s="315"/>
      <c r="G3" s="315"/>
      <c r="H3" s="315"/>
      <c r="I3" s="315"/>
      <c r="J3" s="315"/>
      <c r="K3" s="315"/>
      <c r="L3" s="315"/>
      <c r="M3" s="315"/>
      <c r="N3" s="124"/>
      <c r="Q3" s="125" t="s">
        <v>25</v>
      </c>
      <c r="R3" s="124"/>
      <c r="S3" s="195"/>
    </row>
    <row r="4" spans="1:19" s="125" customFormat="1">
      <c r="A4" s="122" t="s">
        <v>476</v>
      </c>
      <c r="B4" s="122"/>
      <c r="C4" s="122"/>
      <c r="D4" s="122"/>
      <c r="E4" s="315" t="s">
        <v>473</v>
      </c>
      <c r="F4" s="315"/>
      <c r="G4" s="315"/>
      <c r="H4" s="315"/>
      <c r="I4" s="315"/>
      <c r="J4" s="315"/>
      <c r="K4" s="315"/>
      <c r="L4" s="315"/>
      <c r="M4" s="315"/>
      <c r="N4" s="124" t="s">
        <v>0</v>
      </c>
      <c r="Q4" s="316">
        <v>11</v>
      </c>
      <c r="R4" s="316"/>
      <c r="S4" s="316"/>
    </row>
    <row r="5" spans="1:19" s="125" customFormat="1" ht="21.2" customHeight="1">
      <c r="A5" s="160" t="s">
        <v>25</v>
      </c>
      <c r="B5" s="160"/>
      <c r="C5" s="160"/>
      <c r="D5" s="160"/>
      <c r="E5" s="160"/>
      <c r="F5" s="160"/>
      <c r="G5" s="124"/>
      <c r="H5" s="124"/>
      <c r="I5" s="124"/>
      <c r="N5" s="124" t="s">
        <v>1</v>
      </c>
      <c r="Q5" s="317" t="s">
        <v>25</v>
      </c>
      <c r="R5" s="317"/>
      <c r="S5" s="317"/>
    </row>
    <row r="6" spans="1:19" s="125" customFormat="1">
      <c r="A6" s="125" t="s">
        <v>2</v>
      </c>
      <c r="C6" s="125" t="s">
        <v>3</v>
      </c>
      <c r="E6" s="318" t="s">
        <v>34</v>
      </c>
      <c r="F6" s="318"/>
      <c r="G6" s="318"/>
      <c r="H6" s="318"/>
      <c r="I6" s="318"/>
      <c r="N6" s="127" t="s">
        <v>4</v>
      </c>
      <c r="O6" s="127"/>
      <c r="P6" s="127"/>
      <c r="Q6" s="319">
        <v>100000</v>
      </c>
      <c r="R6" s="319"/>
      <c r="S6" s="319"/>
    </row>
    <row r="7" spans="1:19" s="161" customFormat="1" ht="26.45" customHeight="1">
      <c r="A7" s="322" t="s">
        <v>5</v>
      </c>
      <c r="B7" s="322" t="s">
        <v>28</v>
      </c>
      <c r="C7" s="322" t="s">
        <v>32</v>
      </c>
      <c r="D7" s="322" t="s">
        <v>6</v>
      </c>
      <c r="E7" s="322" t="s">
        <v>30</v>
      </c>
      <c r="F7" s="322" t="s">
        <v>7</v>
      </c>
      <c r="G7" s="322" t="s">
        <v>29</v>
      </c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2"/>
      <c r="S7" s="322" t="s">
        <v>8</v>
      </c>
    </row>
    <row r="8" spans="1:19" s="161" customFormat="1" ht="18.75" customHeight="1">
      <c r="A8" s="322"/>
      <c r="B8" s="322"/>
      <c r="C8" s="322"/>
      <c r="D8" s="322"/>
      <c r="E8" s="322"/>
      <c r="F8" s="322"/>
      <c r="G8" s="322" t="s">
        <v>9</v>
      </c>
      <c r="H8" s="322"/>
      <c r="I8" s="322"/>
      <c r="J8" s="322" t="s">
        <v>10</v>
      </c>
      <c r="K8" s="322"/>
      <c r="L8" s="322"/>
      <c r="M8" s="322" t="s">
        <v>11</v>
      </c>
      <c r="N8" s="322"/>
      <c r="O8" s="322"/>
      <c r="P8" s="322" t="s">
        <v>12</v>
      </c>
      <c r="Q8" s="322"/>
      <c r="R8" s="322"/>
      <c r="S8" s="322"/>
    </row>
    <row r="9" spans="1:19" s="161" customFormat="1">
      <c r="A9" s="322"/>
      <c r="B9" s="322"/>
      <c r="C9" s="322"/>
      <c r="D9" s="322"/>
      <c r="E9" s="323"/>
      <c r="F9" s="323"/>
      <c r="G9" s="162" t="s">
        <v>13</v>
      </c>
      <c r="H9" s="162" t="s">
        <v>14</v>
      </c>
      <c r="I9" s="162" t="s">
        <v>15</v>
      </c>
      <c r="J9" s="162" t="s">
        <v>16</v>
      </c>
      <c r="K9" s="162" t="s">
        <v>17</v>
      </c>
      <c r="L9" s="162" t="s">
        <v>18</v>
      </c>
      <c r="M9" s="162" t="s">
        <v>19</v>
      </c>
      <c r="N9" s="162" t="s">
        <v>20</v>
      </c>
      <c r="O9" s="162" t="s">
        <v>21</v>
      </c>
      <c r="P9" s="162" t="s">
        <v>22</v>
      </c>
      <c r="Q9" s="162" t="s">
        <v>23</v>
      </c>
      <c r="R9" s="162" t="s">
        <v>24</v>
      </c>
      <c r="S9" s="322"/>
    </row>
    <row r="10" spans="1:19">
      <c r="A10" s="154">
        <v>10</v>
      </c>
      <c r="B10" s="130" t="s">
        <v>126</v>
      </c>
      <c r="C10" s="155"/>
      <c r="D10" s="196"/>
      <c r="E10" s="208" t="s">
        <v>31</v>
      </c>
      <c r="F10" s="208">
        <f>G10+H10+I10+J10+K10+L10+M10+N10+O10+P10+Q10+R10</f>
        <v>100000</v>
      </c>
      <c r="G10" s="209"/>
      <c r="H10" s="209"/>
      <c r="I10" s="210">
        <v>10000</v>
      </c>
      <c r="J10" s="210">
        <v>10000</v>
      </c>
      <c r="K10" s="210">
        <v>10000</v>
      </c>
      <c r="L10" s="210">
        <v>10000</v>
      </c>
      <c r="M10" s="210">
        <v>10000</v>
      </c>
      <c r="N10" s="210">
        <v>10000</v>
      </c>
      <c r="O10" s="210">
        <v>10000</v>
      </c>
      <c r="P10" s="210">
        <v>10000</v>
      </c>
      <c r="Q10" s="210">
        <v>10000</v>
      </c>
      <c r="R10" s="210">
        <v>10000</v>
      </c>
      <c r="S10" s="192" t="s">
        <v>157</v>
      </c>
    </row>
    <row r="11" spans="1:19">
      <c r="A11" s="154"/>
      <c r="B11" s="130" t="s">
        <v>482</v>
      </c>
      <c r="C11" s="200" t="s">
        <v>48</v>
      </c>
      <c r="D11" s="196"/>
      <c r="E11" s="211" t="s">
        <v>33</v>
      </c>
      <c r="F11" s="211"/>
      <c r="G11" s="209"/>
      <c r="H11" s="209"/>
      <c r="I11" s="209"/>
      <c r="J11" s="209"/>
      <c r="K11" s="209"/>
      <c r="L11" s="209"/>
      <c r="M11" s="209"/>
      <c r="N11" s="209"/>
      <c r="O11" s="209"/>
      <c r="P11" s="209"/>
      <c r="Q11" s="209"/>
      <c r="R11" s="212"/>
      <c r="S11" s="192" t="s">
        <v>158</v>
      </c>
    </row>
    <row r="12" spans="1:19">
      <c r="A12" s="154"/>
      <c r="B12" s="152" t="s">
        <v>38</v>
      </c>
      <c r="C12" s="149"/>
      <c r="D12" s="183" t="s">
        <v>127</v>
      </c>
      <c r="E12" s="205"/>
      <c r="F12" s="205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184"/>
    </row>
    <row r="13" spans="1:19">
      <c r="A13" s="154"/>
      <c r="B13" s="149" t="s">
        <v>120</v>
      </c>
      <c r="C13" s="149" t="s">
        <v>121</v>
      </c>
      <c r="D13" s="184" t="s">
        <v>160</v>
      </c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</row>
    <row r="14" spans="1:19">
      <c r="A14" s="154"/>
      <c r="B14" s="149" t="s">
        <v>122</v>
      </c>
      <c r="C14" s="149" t="s">
        <v>123</v>
      </c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</row>
    <row r="15" spans="1:19">
      <c r="A15" s="154"/>
      <c r="B15" s="149" t="s">
        <v>124</v>
      </c>
      <c r="C15" s="149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</row>
    <row r="16" spans="1:19">
      <c r="A16" s="185"/>
      <c r="B16" s="183"/>
      <c r="C16" s="184"/>
      <c r="D16" s="184"/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</row>
    <row r="17" spans="1:19">
      <c r="A17" s="185"/>
      <c r="B17" s="184"/>
      <c r="C17" s="184"/>
      <c r="D17" s="184"/>
      <c r="E17" s="184"/>
      <c r="F17" s="184"/>
      <c r="G17" s="184"/>
      <c r="H17" s="184"/>
      <c r="I17" s="184"/>
      <c r="J17" s="184"/>
      <c r="K17" s="184"/>
      <c r="L17" s="184"/>
      <c r="M17" s="184"/>
      <c r="N17" s="184"/>
      <c r="O17" s="184"/>
      <c r="P17" s="184"/>
      <c r="Q17" s="184"/>
      <c r="R17" s="184"/>
      <c r="S17" s="184"/>
    </row>
    <row r="18" spans="1:19">
      <c r="A18" s="185"/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</row>
    <row r="19" spans="1:19">
      <c r="A19" s="185"/>
      <c r="B19" s="184"/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4"/>
      <c r="O19" s="184"/>
      <c r="P19" s="184"/>
      <c r="Q19" s="184"/>
      <c r="R19" s="184"/>
      <c r="S19" s="184"/>
    </row>
    <row r="20" spans="1:19">
      <c r="A20" s="185"/>
      <c r="B20" s="184"/>
      <c r="C20" s="184"/>
      <c r="D20" s="184"/>
      <c r="E20" s="184"/>
      <c r="F20" s="184"/>
      <c r="G20" s="184"/>
      <c r="H20" s="184"/>
      <c r="I20" s="184"/>
      <c r="J20" s="184"/>
      <c r="K20" s="184"/>
      <c r="L20" s="184"/>
      <c r="M20" s="184"/>
      <c r="N20" s="184"/>
      <c r="O20" s="184"/>
      <c r="P20" s="184"/>
      <c r="Q20" s="184"/>
      <c r="R20" s="184"/>
      <c r="S20" s="184"/>
    </row>
    <row r="21" spans="1:19">
      <c r="A21" s="185"/>
      <c r="B21" s="184"/>
      <c r="C21" s="184"/>
      <c r="D21" s="184"/>
      <c r="E21" s="184"/>
      <c r="F21" s="184"/>
      <c r="G21" s="184"/>
      <c r="H21" s="184"/>
      <c r="I21" s="184"/>
      <c r="J21" s="184"/>
      <c r="K21" s="184"/>
      <c r="L21" s="184"/>
      <c r="M21" s="184"/>
      <c r="N21" s="184"/>
      <c r="O21" s="184"/>
      <c r="P21" s="184"/>
      <c r="Q21" s="184"/>
      <c r="R21" s="184"/>
      <c r="S21" s="184"/>
    </row>
    <row r="22" spans="1:19">
      <c r="A22" s="185"/>
      <c r="B22" s="184"/>
      <c r="C22" s="184"/>
      <c r="D22" s="184"/>
      <c r="E22" s="184"/>
      <c r="F22" s="184"/>
      <c r="G22" s="184"/>
      <c r="H22" s="184"/>
      <c r="I22" s="184"/>
      <c r="J22" s="184"/>
      <c r="K22" s="184"/>
      <c r="L22" s="184"/>
      <c r="M22" s="184"/>
      <c r="N22" s="184"/>
      <c r="O22" s="184"/>
      <c r="P22" s="184"/>
      <c r="Q22" s="184"/>
      <c r="R22" s="184"/>
      <c r="S22" s="184"/>
    </row>
    <row r="23" spans="1:19">
      <c r="A23" s="185"/>
      <c r="B23" s="184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</row>
    <row r="24" spans="1:19">
      <c r="A24" s="185"/>
      <c r="B24" s="184"/>
      <c r="C24" s="184"/>
      <c r="D24" s="184"/>
      <c r="E24" s="184"/>
      <c r="F24" s="184"/>
      <c r="G24" s="184"/>
      <c r="H24" s="184"/>
      <c r="I24" s="184"/>
      <c r="J24" s="184"/>
      <c r="K24" s="184"/>
      <c r="L24" s="184"/>
      <c r="M24" s="184"/>
      <c r="N24" s="184"/>
      <c r="O24" s="184"/>
      <c r="P24" s="184"/>
      <c r="Q24" s="184"/>
      <c r="R24" s="184"/>
      <c r="S24" s="184"/>
    </row>
    <row r="25" spans="1:19">
      <c r="A25" s="185"/>
      <c r="B25" s="184"/>
      <c r="C25" s="184"/>
      <c r="D25" s="184"/>
      <c r="E25" s="184"/>
      <c r="F25" s="184"/>
      <c r="G25" s="184"/>
      <c r="H25" s="184"/>
      <c r="I25" s="184"/>
      <c r="J25" s="184"/>
      <c r="K25" s="184"/>
      <c r="L25" s="184"/>
      <c r="M25" s="184"/>
      <c r="N25" s="184"/>
      <c r="O25" s="184"/>
      <c r="P25" s="184"/>
      <c r="Q25" s="184"/>
      <c r="R25" s="184"/>
      <c r="S25" s="184"/>
    </row>
    <row r="26" spans="1:19">
      <c r="A26" s="185"/>
      <c r="B26" s="184"/>
      <c r="C26" s="184"/>
      <c r="D26" s="184"/>
      <c r="E26" s="184"/>
      <c r="F26" s="184"/>
      <c r="G26" s="184"/>
      <c r="H26" s="184"/>
      <c r="I26" s="184"/>
      <c r="J26" s="184"/>
      <c r="K26" s="184"/>
      <c r="L26" s="184"/>
      <c r="M26" s="184"/>
      <c r="N26" s="184"/>
      <c r="O26" s="184"/>
      <c r="P26" s="184"/>
      <c r="Q26" s="184"/>
      <c r="R26" s="184"/>
      <c r="S26" s="184"/>
    </row>
    <row r="27" spans="1:19">
      <c r="A27" s="185"/>
      <c r="B27" s="184"/>
      <c r="C27" s="184"/>
      <c r="D27" s="184"/>
      <c r="E27" s="184"/>
      <c r="F27" s="184"/>
      <c r="G27" s="184"/>
      <c r="H27" s="184"/>
      <c r="I27" s="184"/>
      <c r="J27" s="184"/>
      <c r="K27" s="184"/>
      <c r="L27" s="184"/>
      <c r="M27" s="184"/>
      <c r="N27" s="184"/>
      <c r="O27" s="184"/>
      <c r="P27" s="184"/>
      <c r="Q27" s="184"/>
      <c r="R27" s="184"/>
      <c r="S27" s="184"/>
    </row>
  </sheetData>
  <mergeCells count="20">
    <mergeCell ref="Q5:S5"/>
    <mergeCell ref="A1:S1"/>
    <mergeCell ref="E2:M2"/>
    <mergeCell ref="E3:M3"/>
    <mergeCell ref="E4:M4"/>
    <mergeCell ref="Q4:S4"/>
    <mergeCell ref="A7:A9"/>
    <mergeCell ref="B7:B9"/>
    <mergeCell ref="C7:C9"/>
    <mergeCell ref="D7:D9"/>
    <mergeCell ref="E7:E9"/>
    <mergeCell ref="G8:I8"/>
    <mergeCell ref="J8:L8"/>
    <mergeCell ref="M8:O8"/>
    <mergeCell ref="P8:R8"/>
    <mergeCell ref="E6:I6"/>
    <mergeCell ref="Q6:S6"/>
    <mergeCell ref="F7:F9"/>
    <mergeCell ref="G7:R7"/>
    <mergeCell ref="S7:S9"/>
  </mergeCells>
  <pageMargins left="0.39" right="0" top="0.69" bottom="0.23622047244094491" header="0.31496062992125984" footer="0.19685039370078741"/>
  <pageSetup paperSize="9" scale="97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1A9A5-09CD-44FE-A5B3-6B41513556FC}">
  <sheetPr>
    <tabColor rgb="FF00B050"/>
  </sheetPr>
  <dimension ref="A1:T28"/>
  <sheetViews>
    <sheetView workbookViewId="0">
      <selection activeCell="U15" sqref="U15"/>
    </sheetView>
  </sheetViews>
  <sheetFormatPr defaultColWidth="9" defaultRowHeight="24"/>
  <cols>
    <col min="1" max="1" width="5.28515625" style="189" customWidth="1"/>
    <col min="2" max="2" width="46.28515625" style="158" customWidth="1"/>
    <col min="3" max="3" width="32.140625" style="158" customWidth="1"/>
    <col min="4" max="4" width="13.140625" style="158" bestFit="1" customWidth="1"/>
    <col min="5" max="5" width="10.140625" style="158" customWidth="1"/>
    <col min="6" max="6" width="12.42578125" style="158" bestFit="1" customWidth="1"/>
    <col min="7" max="17" width="4.7109375" style="158" customWidth="1"/>
    <col min="18" max="18" width="9.42578125" style="158" customWidth="1"/>
    <col min="19" max="19" width="10.5703125" style="158" customWidth="1"/>
    <col min="20" max="252" width="9" style="158"/>
    <col min="253" max="253" width="3.42578125" style="158" customWidth="1"/>
    <col min="254" max="254" width="17.42578125" style="158" customWidth="1"/>
    <col min="255" max="255" width="17.140625" style="158" customWidth="1"/>
    <col min="256" max="256" width="7.85546875" style="158" customWidth="1"/>
    <col min="257" max="258" width="3.85546875" style="158" customWidth="1"/>
    <col min="259" max="260" width="4.140625" style="158" customWidth="1"/>
    <col min="261" max="261" width="7.140625" style="158" customWidth="1"/>
    <col min="262" max="262" width="5" style="158" customWidth="1"/>
    <col min="263" max="264" width="5.140625" style="158" customWidth="1"/>
    <col min="265" max="266" width="5" style="158" customWidth="1"/>
    <col min="267" max="273" width="4.85546875" style="158" customWidth="1"/>
    <col min="274" max="274" width="5.85546875" style="158" customWidth="1"/>
    <col min="275" max="275" width="7.85546875" style="158" customWidth="1"/>
    <col min="276" max="508" width="9" style="158"/>
    <col min="509" max="509" width="3.42578125" style="158" customWidth="1"/>
    <col min="510" max="510" width="17.42578125" style="158" customWidth="1"/>
    <col min="511" max="511" width="17.140625" style="158" customWidth="1"/>
    <col min="512" max="512" width="7.85546875" style="158" customWidth="1"/>
    <col min="513" max="514" width="3.85546875" style="158" customWidth="1"/>
    <col min="515" max="516" width="4.140625" style="158" customWidth="1"/>
    <col min="517" max="517" width="7.140625" style="158" customWidth="1"/>
    <col min="518" max="518" width="5" style="158" customWidth="1"/>
    <col min="519" max="520" width="5.140625" style="158" customWidth="1"/>
    <col min="521" max="522" width="5" style="158" customWidth="1"/>
    <col min="523" max="529" width="4.85546875" style="158" customWidth="1"/>
    <col min="530" max="530" width="5.85546875" style="158" customWidth="1"/>
    <col min="531" max="531" width="7.85546875" style="158" customWidth="1"/>
    <col min="532" max="764" width="9" style="158"/>
    <col min="765" max="765" width="3.42578125" style="158" customWidth="1"/>
    <col min="766" max="766" width="17.42578125" style="158" customWidth="1"/>
    <col min="767" max="767" width="17.140625" style="158" customWidth="1"/>
    <col min="768" max="768" width="7.85546875" style="158" customWidth="1"/>
    <col min="769" max="770" width="3.85546875" style="158" customWidth="1"/>
    <col min="771" max="772" width="4.140625" style="158" customWidth="1"/>
    <col min="773" max="773" width="7.140625" style="158" customWidth="1"/>
    <col min="774" max="774" width="5" style="158" customWidth="1"/>
    <col min="775" max="776" width="5.140625" style="158" customWidth="1"/>
    <col min="777" max="778" width="5" style="158" customWidth="1"/>
    <col min="779" max="785" width="4.85546875" style="158" customWidth="1"/>
    <col min="786" max="786" width="5.85546875" style="158" customWidth="1"/>
    <col min="787" max="787" width="7.85546875" style="158" customWidth="1"/>
    <col min="788" max="1020" width="9" style="158"/>
    <col min="1021" max="1021" width="3.42578125" style="158" customWidth="1"/>
    <col min="1022" max="1022" width="17.42578125" style="158" customWidth="1"/>
    <col min="1023" max="1023" width="17.140625" style="158" customWidth="1"/>
    <col min="1024" max="1024" width="7.85546875" style="158" customWidth="1"/>
    <col min="1025" max="1026" width="3.85546875" style="158" customWidth="1"/>
    <col min="1027" max="1028" width="4.140625" style="158" customWidth="1"/>
    <col min="1029" max="1029" width="7.140625" style="158" customWidth="1"/>
    <col min="1030" max="1030" width="5" style="158" customWidth="1"/>
    <col min="1031" max="1032" width="5.140625" style="158" customWidth="1"/>
    <col min="1033" max="1034" width="5" style="158" customWidth="1"/>
    <col min="1035" max="1041" width="4.85546875" style="158" customWidth="1"/>
    <col min="1042" max="1042" width="5.85546875" style="158" customWidth="1"/>
    <col min="1043" max="1043" width="7.85546875" style="158" customWidth="1"/>
    <col min="1044" max="1276" width="9" style="158"/>
    <col min="1277" max="1277" width="3.42578125" style="158" customWidth="1"/>
    <col min="1278" max="1278" width="17.42578125" style="158" customWidth="1"/>
    <col min="1279" max="1279" width="17.140625" style="158" customWidth="1"/>
    <col min="1280" max="1280" width="7.85546875" style="158" customWidth="1"/>
    <col min="1281" max="1282" width="3.85546875" style="158" customWidth="1"/>
    <col min="1283" max="1284" width="4.140625" style="158" customWidth="1"/>
    <col min="1285" max="1285" width="7.140625" style="158" customWidth="1"/>
    <col min="1286" max="1286" width="5" style="158" customWidth="1"/>
    <col min="1287" max="1288" width="5.140625" style="158" customWidth="1"/>
    <col min="1289" max="1290" width="5" style="158" customWidth="1"/>
    <col min="1291" max="1297" width="4.85546875" style="158" customWidth="1"/>
    <col min="1298" max="1298" width="5.85546875" style="158" customWidth="1"/>
    <col min="1299" max="1299" width="7.85546875" style="158" customWidth="1"/>
    <col min="1300" max="1532" width="9" style="158"/>
    <col min="1533" max="1533" width="3.42578125" style="158" customWidth="1"/>
    <col min="1534" max="1534" width="17.42578125" style="158" customWidth="1"/>
    <col min="1535" max="1535" width="17.140625" style="158" customWidth="1"/>
    <col min="1536" max="1536" width="7.85546875" style="158" customWidth="1"/>
    <col min="1537" max="1538" width="3.85546875" style="158" customWidth="1"/>
    <col min="1539" max="1540" width="4.140625" style="158" customWidth="1"/>
    <col min="1541" max="1541" width="7.140625" style="158" customWidth="1"/>
    <col min="1542" max="1542" width="5" style="158" customWidth="1"/>
    <col min="1543" max="1544" width="5.140625" style="158" customWidth="1"/>
    <col min="1545" max="1546" width="5" style="158" customWidth="1"/>
    <col min="1547" max="1553" width="4.85546875" style="158" customWidth="1"/>
    <col min="1554" max="1554" width="5.85546875" style="158" customWidth="1"/>
    <col min="1555" max="1555" width="7.85546875" style="158" customWidth="1"/>
    <col min="1556" max="1788" width="9" style="158"/>
    <col min="1789" max="1789" width="3.42578125" style="158" customWidth="1"/>
    <col min="1790" max="1790" width="17.42578125" style="158" customWidth="1"/>
    <col min="1791" max="1791" width="17.140625" style="158" customWidth="1"/>
    <col min="1792" max="1792" width="7.85546875" style="158" customWidth="1"/>
    <col min="1793" max="1794" width="3.85546875" style="158" customWidth="1"/>
    <col min="1795" max="1796" width="4.140625" style="158" customWidth="1"/>
    <col min="1797" max="1797" width="7.140625" style="158" customWidth="1"/>
    <col min="1798" max="1798" width="5" style="158" customWidth="1"/>
    <col min="1799" max="1800" width="5.140625" style="158" customWidth="1"/>
    <col min="1801" max="1802" width="5" style="158" customWidth="1"/>
    <col min="1803" max="1809" width="4.85546875" style="158" customWidth="1"/>
    <col min="1810" max="1810" width="5.85546875" style="158" customWidth="1"/>
    <col min="1811" max="1811" width="7.85546875" style="158" customWidth="1"/>
    <col min="1812" max="2044" width="9" style="158"/>
    <col min="2045" max="2045" width="3.42578125" style="158" customWidth="1"/>
    <col min="2046" max="2046" width="17.42578125" style="158" customWidth="1"/>
    <col min="2047" max="2047" width="17.140625" style="158" customWidth="1"/>
    <col min="2048" max="2048" width="7.85546875" style="158" customWidth="1"/>
    <col min="2049" max="2050" width="3.85546875" style="158" customWidth="1"/>
    <col min="2051" max="2052" width="4.140625" style="158" customWidth="1"/>
    <col min="2053" max="2053" width="7.140625" style="158" customWidth="1"/>
    <col min="2054" max="2054" width="5" style="158" customWidth="1"/>
    <col min="2055" max="2056" width="5.140625" style="158" customWidth="1"/>
    <col min="2057" max="2058" width="5" style="158" customWidth="1"/>
    <col min="2059" max="2065" width="4.85546875" style="158" customWidth="1"/>
    <col min="2066" max="2066" width="5.85546875" style="158" customWidth="1"/>
    <col min="2067" max="2067" width="7.85546875" style="158" customWidth="1"/>
    <col min="2068" max="2300" width="9" style="158"/>
    <col min="2301" max="2301" width="3.42578125" style="158" customWidth="1"/>
    <col min="2302" max="2302" width="17.42578125" style="158" customWidth="1"/>
    <col min="2303" max="2303" width="17.140625" style="158" customWidth="1"/>
    <col min="2304" max="2304" width="7.85546875" style="158" customWidth="1"/>
    <col min="2305" max="2306" width="3.85546875" style="158" customWidth="1"/>
    <col min="2307" max="2308" width="4.140625" style="158" customWidth="1"/>
    <col min="2309" max="2309" width="7.140625" style="158" customWidth="1"/>
    <col min="2310" max="2310" width="5" style="158" customWidth="1"/>
    <col min="2311" max="2312" width="5.140625" style="158" customWidth="1"/>
    <col min="2313" max="2314" width="5" style="158" customWidth="1"/>
    <col min="2315" max="2321" width="4.85546875" style="158" customWidth="1"/>
    <col min="2322" max="2322" width="5.85546875" style="158" customWidth="1"/>
    <col min="2323" max="2323" width="7.85546875" style="158" customWidth="1"/>
    <col min="2324" max="2556" width="9" style="158"/>
    <col min="2557" max="2557" width="3.42578125" style="158" customWidth="1"/>
    <col min="2558" max="2558" width="17.42578125" style="158" customWidth="1"/>
    <col min="2559" max="2559" width="17.140625" style="158" customWidth="1"/>
    <col min="2560" max="2560" width="7.85546875" style="158" customWidth="1"/>
    <col min="2561" max="2562" width="3.85546875" style="158" customWidth="1"/>
    <col min="2563" max="2564" width="4.140625" style="158" customWidth="1"/>
    <col min="2565" max="2565" width="7.140625" style="158" customWidth="1"/>
    <col min="2566" max="2566" width="5" style="158" customWidth="1"/>
    <col min="2567" max="2568" width="5.140625" style="158" customWidth="1"/>
    <col min="2569" max="2570" width="5" style="158" customWidth="1"/>
    <col min="2571" max="2577" width="4.85546875" style="158" customWidth="1"/>
    <col min="2578" max="2578" width="5.85546875" style="158" customWidth="1"/>
    <col min="2579" max="2579" width="7.85546875" style="158" customWidth="1"/>
    <col min="2580" max="2812" width="9" style="158"/>
    <col min="2813" max="2813" width="3.42578125" style="158" customWidth="1"/>
    <col min="2814" max="2814" width="17.42578125" style="158" customWidth="1"/>
    <col min="2815" max="2815" width="17.140625" style="158" customWidth="1"/>
    <col min="2816" max="2816" width="7.85546875" style="158" customWidth="1"/>
    <col min="2817" max="2818" width="3.85546875" style="158" customWidth="1"/>
    <col min="2819" max="2820" width="4.140625" style="158" customWidth="1"/>
    <col min="2821" max="2821" width="7.140625" style="158" customWidth="1"/>
    <col min="2822" max="2822" width="5" style="158" customWidth="1"/>
    <col min="2823" max="2824" width="5.140625" style="158" customWidth="1"/>
    <col min="2825" max="2826" width="5" style="158" customWidth="1"/>
    <col min="2827" max="2833" width="4.85546875" style="158" customWidth="1"/>
    <col min="2834" max="2834" width="5.85546875" style="158" customWidth="1"/>
    <col min="2835" max="2835" width="7.85546875" style="158" customWidth="1"/>
    <col min="2836" max="3068" width="9" style="158"/>
    <col min="3069" max="3069" width="3.42578125" style="158" customWidth="1"/>
    <col min="3070" max="3070" width="17.42578125" style="158" customWidth="1"/>
    <col min="3071" max="3071" width="17.140625" style="158" customWidth="1"/>
    <col min="3072" max="3072" width="7.85546875" style="158" customWidth="1"/>
    <col min="3073" max="3074" width="3.85546875" style="158" customWidth="1"/>
    <col min="3075" max="3076" width="4.140625" style="158" customWidth="1"/>
    <col min="3077" max="3077" width="7.140625" style="158" customWidth="1"/>
    <col min="3078" max="3078" width="5" style="158" customWidth="1"/>
    <col min="3079" max="3080" width="5.140625" style="158" customWidth="1"/>
    <col min="3081" max="3082" width="5" style="158" customWidth="1"/>
    <col min="3083" max="3089" width="4.85546875" style="158" customWidth="1"/>
    <col min="3090" max="3090" width="5.85546875" style="158" customWidth="1"/>
    <col min="3091" max="3091" width="7.85546875" style="158" customWidth="1"/>
    <col min="3092" max="3324" width="9" style="158"/>
    <col min="3325" max="3325" width="3.42578125" style="158" customWidth="1"/>
    <col min="3326" max="3326" width="17.42578125" style="158" customWidth="1"/>
    <col min="3327" max="3327" width="17.140625" style="158" customWidth="1"/>
    <col min="3328" max="3328" width="7.85546875" style="158" customWidth="1"/>
    <col min="3329" max="3330" width="3.85546875" style="158" customWidth="1"/>
    <col min="3331" max="3332" width="4.140625" style="158" customWidth="1"/>
    <col min="3333" max="3333" width="7.140625" style="158" customWidth="1"/>
    <col min="3334" max="3334" width="5" style="158" customWidth="1"/>
    <col min="3335" max="3336" width="5.140625" style="158" customWidth="1"/>
    <col min="3337" max="3338" width="5" style="158" customWidth="1"/>
    <col min="3339" max="3345" width="4.85546875" style="158" customWidth="1"/>
    <col min="3346" max="3346" width="5.85546875" style="158" customWidth="1"/>
    <col min="3347" max="3347" width="7.85546875" style="158" customWidth="1"/>
    <col min="3348" max="3580" width="9" style="158"/>
    <col min="3581" max="3581" width="3.42578125" style="158" customWidth="1"/>
    <col min="3582" max="3582" width="17.42578125" style="158" customWidth="1"/>
    <col min="3583" max="3583" width="17.140625" style="158" customWidth="1"/>
    <col min="3584" max="3584" width="7.85546875" style="158" customWidth="1"/>
    <col min="3585" max="3586" width="3.85546875" style="158" customWidth="1"/>
    <col min="3587" max="3588" width="4.140625" style="158" customWidth="1"/>
    <col min="3589" max="3589" width="7.140625" style="158" customWidth="1"/>
    <col min="3590" max="3590" width="5" style="158" customWidth="1"/>
    <col min="3591" max="3592" width="5.140625" style="158" customWidth="1"/>
    <col min="3593" max="3594" width="5" style="158" customWidth="1"/>
    <col min="3595" max="3601" width="4.85546875" style="158" customWidth="1"/>
    <col min="3602" max="3602" width="5.85546875" style="158" customWidth="1"/>
    <col min="3603" max="3603" width="7.85546875" style="158" customWidth="1"/>
    <col min="3604" max="3836" width="9" style="158"/>
    <col min="3837" max="3837" width="3.42578125" style="158" customWidth="1"/>
    <col min="3838" max="3838" width="17.42578125" style="158" customWidth="1"/>
    <col min="3839" max="3839" width="17.140625" style="158" customWidth="1"/>
    <col min="3840" max="3840" width="7.85546875" style="158" customWidth="1"/>
    <col min="3841" max="3842" width="3.85546875" style="158" customWidth="1"/>
    <col min="3843" max="3844" width="4.140625" style="158" customWidth="1"/>
    <col min="3845" max="3845" width="7.140625" style="158" customWidth="1"/>
    <col min="3846" max="3846" width="5" style="158" customWidth="1"/>
    <col min="3847" max="3848" width="5.140625" style="158" customWidth="1"/>
    <col min="3849" max="3850" width="5" style="158" customWidth="1"/>
    <col min="3851" max="3857" width="4.85546875" style="158" customWidth="1"/>
    <col min="3858" max="3858" width="5.85546875" style="158" customWidth="1"/>
    <col min="3859" max="3859" width="7.85546875" style="158" customWidth="1"/>
    <col min="3860" max="4092" width="9" style="158"/>
    <col min="4093" max="4093" width="3.42578125" style="158" customWidth="1"/>
    <col min="4094" max="4094" width="17.42578125" style="158" customWidth="1"/>
    <col min="4095" max="4095" width="17.140625" style="158" customWidth="1"/>
    <col min="4096" max="4096" width="7.85546875" style="158" customWidth="1"/>
    <col min="4097" max="4098" width="3.85546875" style="158" customWidth="1"/>
    <col min="4099" max="4100" width="4.140625" style="158" customWidth="1"/>
    <col min="4101" max="4101" width="7.140625" style="158" customWidth="1"/>
    <col min="4102" max="4102" width="5" style="158" customWidth="1"/>
    <col min="4103" max="4104" width="5.140625" style="158" customWidth="1"/>
    <col min="4105" max="4106" width="5" style="158" customWidth="1"/>
    <col min="4107" max="4113" width="4.85546875" style="158" customWidth="1"/>
    <col min="4114" max="4114" width="5.85546875" style="158" customWidth="1"/>
    <col min="4115" max="4115" width="7.85546875" style="158" customWidth="1"/>
    <col min="4116" max="4348" width="9" style="158"/>
    <col min="4349" max="4349" width="3.42578125" style="158" customWidth="1"/>
    <col min="4350" max="4350" width="17.42578125" style="158" customWidth="1"/>
    <col min="4351" max="4351" width="17.140625" style="158" customWidth="1"/>
    <col min="4352" max="4352" width="7.85546875" style="158" customWidth="1"/>
    <col min="4353" max="4354" width="3.85546875" style="158" customWidth="1"/>
    <col min="4355" max="4356" width="4.140625" style="158" customWidth="1"/>
    <col min="4357" max="4357" width="7.140625" style="158" customWidth="1"/>
    <col min="4358" max="4358" width="5" style="158" customWidth="1"/>
    <col min="4359" max="4360" width="5.140625" style="158" customWidth="1"/>
    <col min="4361" max="4362" width="5" style="158" customWidth="1"/>
    <col min="4363" max="4369" width="4.85546875" style="158" customWidth="1"/>
    <col min="4370" max="4370" width="5.85546875" style="158" customWidth="1"/>
    <col min="4371" max="4371" width="7.85546875" style="158" customWidth="1"/>
    <col min="4372" max="4604" width="9" style="158"/>
    <col min="4605" max="4605" width="3.42578125" style="158" customWidth="1"/>
    <col min="4606" max="4606" width="17.42578125" style="158" customWidth="1"/>
    <col min="4607" max="4607" width="17.140625" style="158" customWidth="1"/>
    <col min="4608" max="4608" width="7.85546875" style="158" customWidth="1"/>
    <col min="4609" max="4610" width="3.85546875" style="158" customWidth="1"/>
    <col min="4611" max="4612" width="4.140625" style="158" customWidth="1"/>
    <col min="4613" max="4613" width="7.140625" style="158" customWidth="1"/>
    <col min="4614" max="4614" width="5" style="158" customWidth="1"/>
    <col min="4615" max="4616" width="5.140625" style="158" customWidth="1"/>
    <col min="4617" max="4618" width="5" style="158" customWidth="1"/>
    <col min="4619" max="4625" width="4.85546875" style="158" customWidth="1"/>
    <col min="4626" max="4626" width="5.85546875" style="158" customWidth="1"/>
    <col min="4627" max="4627" width="7.85546875" style="158" customWidth="1"/>
    <col min="4628" max="4860" width="9" style="158"/>
    <col min="4861" max="4861" width="3.42578125" style="158" customWidth="1"/>
    <col min="4862" max="4862" width="17.42578125" style="158" customWidth="1"/>
    <col min="4863" max="4863" width="17.140625" style="158" customWidth="1"/>
    <col min="4864" max="4864" width="7.85546875" style="158" customWidth="1"/>
    <col min="4865" max="4866" width="3.85546875" style="158" customWidth="1"/>
    <col min="4867" max="4868" width="4.140625" style="158" customWidth="1"/>
    <col min="4869" max="4869" width="7.140625" style="158" customWidth="1"/>
    <col min="4870" max="4870" width="5" style="158" customWidth="1"/>
    <col min="4871" max="4872" width="5.140625" style="158" customWidth="1"/>
    <col min="4873" max="4874" width="5" style="158" customWidth="1"/>
    <col min="4875" max="4881" width="4.85546875" style="158" customWidth="1"/>
    <col min="4882" max="4882" width="5.85546875" style="158" customWidth="1"/>
    <col min="4883" max="4883" width="7.85546875" style="158" customWidth="1"/>
    <col min="4884" max="5116" width="9" style="158"/>
    <col min="5117" max="5117" width="3.42578125" style="158" customWidth="1"/>
    <col min="5118" max="5118" width="17.42578125" style="158" customWidth="1"/>
    <col min="5119" max="5119" width="17.140625" style="158" customWidth="1"/>
    <col min="5120" max="5120" width="7.85546875" style="158" customWidth="1"/>
    <col min="5121" max="5122" width="3.85546875" style="158" customWidth="1"/>
    <col min="5123" max="5124" width="4.140625" style="158" customWidth="1"/>
    <col min="5125" max="5125" width="7.140625" style="158" customWidth="1"/>
    <col min="5126" max="5126" width="5" style="158" customWidth="1"/>
    <col min="5127" max="5128" width="5.140625" style="158" customWidth="1"/>
    <col min="5129" max="5130" width="5" style="158" customWidth="1"/>
    <col min="5131" max="5137" width="4.85546875" style="158" customWidth="1"/>
    <col min="5138" max="5138" width="5.85546875" style="158" customWidth="1"/>
    <col min="5139" max="5139" width="7.85546875" style="158" customWidth="1"/>
    <col min="5140" max="5372" width="9" style="158"/>
    <col min="5373" max="5373" width="3.42578125" style="158" customWidth="1"/>
    <col min="5374" max="5374" width="17.42578125" style="158" customWidth="1"/>
    <col min="5375" max="5375" width="17.140625" style="158" customWidth="1"/>
    <col min="5376" max="5376" width="7.85546875" style="158" customWidth="1"/>
    <col min="5377" max="5378" width="3.85546875" style="158" customWidth="1"/>
    <col min="5379" max="5380" width="4.140625" style="158" customWidth="1"/>
    <col min="5381" max="5381" width="7.140625" style="158" customWidth="1"/>
    <col min="5382" max="5382" width="5" style="158" customWidth="1"/>
    <col min="5383" max="5384" width="5.140625" style="158" customWidth="1"/>
    <col min="5385" max="5386" width="5" style="158" customWidth="1"/>
    <col min="5387" max="5393" width="4.85546875" style="158" customWidth="1"/>
    <col min="5394" max="5394" width="5.85546875" style="158" customWidth="1"/>
    <col min="5395" max="5395" width="7.85546875" style="158" customWidth="1"/>
    <col min="5396" max="5628" width="9" style="158"/>
    <col min="5629" max="5629" width="3.42578125" style="158" customWidth="1"/>
    <col min="5630" max="5630" width="17.42578125" style="158" customWidth="1"/>
    <col min="5631" max="5631" width="17.140625" style="158" customWidth="1"/>
    <col min="5632" max="5632" width="7.85546875" style="158" customWidth="1"/>
    <col min="5633" max="5634" width="3.85546875" style="158" customWidth="1"/>
    <col min="5635" max="5636" width="4.140625" style="158" customWidth="1"/>
    <col min="5637" max="5637" width="7.140625" style="158" customWidth="1"/>
    <col min="5638" max="5638" width="5" style="158" customWidth="1"/>
    <col min="5639" max="5640" width="5.140625" style="158" customWidth="1"/>
    <col min="5641" max="5642" width="5" style="158" customWidth="1"/>
    <col min="5643" max="5649" width="4.85546875" style="158" customWidth="1"/>
    <col min="5650" max="5650" width="5.85546875" style="158" customWidth="1"/>
    <col min="5651" max="5651" width="7.85546875" style="158" customWidth="1"/>
    <col min="5652" max="5884" width="9" style="158"/>
    <col min="5885" max="5885" width="3.42578125" style="158" customWidth="1"/>
    <col min="5886" max="5886" width="17.42578125" style="158" customWidth="1"/>
    <col min="5887" max="5887" width="17.140625" style="158" customWidth="1"/>
    <col min="5888" max="5888" width="7.85546875" style="158" customWidth="1"/>
    <col min="5889" max="5890" width="3.85546875" style="158" customWidth="1"/>
    <col min="5891" max="5892" width="4.140625" style="158" customWidth="1"/>
    <col min="5893" max="5893" width="7.140625" style="158" customWidth="1"/>
    <col min="5894" max="5894" width="5" style="158" customWidth="1"/>
    <col min="5895" max="5896" width="5.140625" style="158" customWidth="1"/>
    <col min="5897" max="5898" width="5" style="158" customWidth="1"/>
    <col min="5899" max="5905" width="4.85546875" style="158" customWidth="1"/>
    <col min="5906" max="5906" width="5.85546875" style="158" customWidth="1"/>
    <col min="5907" max="5907" width="7.85546875" style="158" customWidth="1"/>
    <col min="5908" max="6140" width="9" style="158"/>
    <col min="6141" max="6141" width="3.42578125" style="158" customWidth="1"/>
    <col min="6142" max="6142" width="17.42578125" style="158" customWidth="1"/>
    <col min="6143" max="6143" width="17.140625" style="158" customWidth="1"/>
    <col min="6144" max="6144" width="7.85546875" style="158" customWidth="1"/>
    <col min="6145" max="6146" width="3.85546875" style="158" customWidth="1"/>
    <col min="6147" max="6148" width="4.140625" style="158" customWidth="1"/>
    <col min="6149" max="6149" width="7.140625" style="158" customWidth="1"/>
    <col min="6150" max="6150" width="5" style="158" customWidth="1"/>
    <col min="6151" max="6152" width="5.140625" style="158" customWidth="1"/>
    <col min="6153" max="6154" width="5" style="158" customWidth="1"/>
    <col min="6155" max="6161" width="4.85546875" style="158" customWidth="1"/>
    <col min="6162" max="6162" width="5.85546875" style="158" customWidth="1"/>
    <col min="6163" max="6163" width="7.85546875" style="158" customWidth="1"/>
    <col min="6164" max="6396" width="9" style="158"/>
    <col min="6397" max="6397" width="3.42578125" style="158" customWidth="1"/>
    <col min="6398" max="6398" width="17.42578125" style="158" customWidth="1"/>
    <col min="6399" max="6399" width="17.140625" style="158" customWidth="1"/>
    <col min="6400" max="6400" width="7.85546875" style="158" customWidth="1"/>
    <col min="6401" max="6402" width="3.85546875" style="158" customWidth="1"/>
    <col min="6403" max="6404" width="4.140625" style="158" customWidth="1"/>
    <col min="6405" max="6405" width="7.140625" style="158" customWidth="1"/>
    <col min="6406" max="6406" width="5" style="158" customWidth="1"/>
    <col min="6407" max="6408" width="5.140625" style="158" customWidth="1"/>
    <col min="6409" max="6410" width="5" style="158" customWidth="1"/>
    <col min="6411" max="6417" width="4.85546875" style="158" customWidth="1"/>
    <col min="6418" max="6418" width="5.85546875" style="158" customWidth="1"/>
    <col min="6419" max="6419" width="7.85546875" style="158" customWidth="1"/>
    <col min="6420" max="6652" width="9" style="158"/>
    <col min="6653" max="6653" width="3.42578125" style="158" customWidth="1"/>
    <col min="6654" max="6654" width="17.42578125" style="158" customWidth="1"/>
    <col min="6655" max="6655" width="17.140625" style="158" customWidth="1"/>
    <col min="6656" max="6656" width="7.85546875" style="158" customWidth="1"/>
    <col min="6657" max="6658" width="3.85546875" style="158" customWidth="1"/>
    <col min="6659" max="6660" width="4.140625" style="158" customWidth="1"/>
    <col min="6661" max="6661" width="7.140625" style="158" customWidth="1"/>
    <col min="6662" max="6662" width="5" style="158" customWidth="1"/>
    <col min="6663" max="6664" width="5.140625" style="158" customWidth="1"/>
    <col min="6665" max="6666" width="5" style="158" customWidth="1"/>
    <col min="6667" max="6673" width="4.85546875" style="158" customWidth="1"/>
    <col min="6674" max="6674" width="5.85546875" style="158" customWidth="1"/>
    <col min="6675" max="6675" width="7.85546875" style="158" customWidth="1"/>
    <col min="6676" max="6908" width="9" style="158"/>
    <col min="6909" max="6909" width="3.42578125" style="158" customWidth="1"/>
    <col min="6910" max="6910" width="17.42578125" style="158" customWidth="1"/>
    <col min="6911" max="6911" width="17.140625" style="158" customWidth="1"/>
    <col min="6912" max="6912" width="7.85546875" style="158" customWidth="1"/>
    <col min="6913" max="6914" width="3.85546875" style="158" customWidth="1"/>
    <col min="6915" max="6916" width="4.140625" style="158" customWidth="1"/>
    <col min="6917" max="6917" width="7.140625" style="158" customWidth="1"/>
    <col min="6918" max="6918" width="5" style="158" customWidth="1"/>
    <col min="6919" max="6920" width="5.140625" style="158" customWidth="1"/>
    <col min="6921" max="6922" width="5" style="158" customWidth="1"/>
    <col min="6923" max="6929" width="4.85546875" style="158" customWidth="1"/>
    <col min="6930" max="6930" width="5.85546875" style="158" customWidth="1"/>
    <col min="6931" max="6931" width="7.85546875" style="158" customWidth="1"/>
    <col min="6932" max="7164" width="9" style="158"/>
    <col min="7165" max="7165" width="3.42578125" style="158" customWidth="1"/>
    <col min="7166" max="7166" width="17.42578125" style="158" customWidth="1"/>
    <col min="7167" max="7167" width="17.140625" style="158" customWidth="1"/>
    <col min="7168" max="7168" width="7.85546875" style="158" customWidth="1"/>
    <col min="7169" max="7170" width="3.85546875" style="158" customWidth="1"/>
    <col min="7171" max="7172" width="4.140625" style="158" customWidth="1"/>
    <col min="7173" max="7173" width="7.140625" style="158" customWidth="1"/>
    <col min="7174" max="7174" width="5" style="158" customWidth="1"/>
    <col min="7175" max="7176" width="5.140625" style="158" customWidth="1"/>
    <col min="7177" max="7178" width="5" style="158" customWidth="1"/>
    <col min="7179" max="7185" width="4.85546875" style="158" customWidth="1"/>
    <col min="7186" max="7186" width="5.85546875" style="158" customWidth="1"/>
    <col min="7187" max="7187" width="7.85546875" style="158" customWidth="1"/>
    <col min="7188" max="7420" width="9" style="158"/>
    <col min="7421" max="7421" width="3.42578125" style="158" customWidth="1"/>
    <col min="7422" max="7422" width="17.42578125" style="158" customWidth="1"/>
    <col min="7423" max="7423" width="17.140625" style="158" customWidth="1"/>
    <col min="7424" max="7424" width="7.85546875" style="158" customWidth="1"/>
    <col min="7425" max="7426" width="3.85546875" style="158" customWidth="1"/>
    <col min="7427" max="7428" width="4.140625" style="158" customWidth="1"/>
    <col min="7429" max="7429" width="7.140625" style="158" customWidth="1"/>
    <col min="7430" max="7430" width="5" style="158" customWidth="1"/>
    <col min="7431" max="7432" width="5.140625" style="158" customWidth="1"/>
    <col min="7433" max="7434" width="5" style="158" customWidth="1"/>
    <col min="7435" max="7441" width="4.85546875" style="158" customWidth="1"/>
    <col min="7442" max="7442" width="5.85546875" style="158" customWidth="1"/>
    <col min="7443" max="7443" width="7.85546875" style="158" customWidth="1"/>
    <col min="7444" max="7676" width="9" style="158"/>
    <col min="7677" max="7677" width="3.42578125" style="158" customWidth="1"/>
    <col min="7678" max="7678" width="17.42578125" style="158" customWidth="1"/>
    <col min="7679" max="7679" width="17.140625" style="158" customWidth="1"/>
    <col min="7680" max="7680" width="7.85546875" style="158" customWidth="1"/>
    <col min="7681" max="7682" width="3.85546875" style="158" customWidth="1"/>
    <col min="7683" max="7684" width="4.140625" style="158" customWidth="1"/>
    <col min="7685" max="7685" width="7.140625" style="158" customWidth="1"/>
    <col min="7686" max="7686" width="5" style="158" customWidth="1"/>
    <col min="7687" max="7688" width="5.140625" style="158" customWidth="1"/>
    <col min="7689" max="7690" width="5" style="158" customWidth="1"/>
    <col min="7691" max="7697" width="4.85546875" style="158" customWidth="1"/>
    <col min="7698" max="7698" width="5.85546875" style="158" customWidth="1"/>
    <col min="7699" max="7699" width="7.85546875" style="158" customWidth="1"/>
    <col min="7700" max="7932" width="9" style="158"/>
    <col min="7933" max="7933" width="3.42578125" style="158" customWidth="1"/>
    <col min="7934" max="7934" width="17.42578125" style="158" customWidth="1"/>
    <col min="7935" max="7935" width="17.140625" style="158" customWidth="1"/>
    <col min="7936" max="7936" width="7.85546875" style="158" customWidth="1"/>
    <col min="7937" max="7938" width="3.85546875" style="158" customWidth="1"/>
    <col min="7939" max="7940" width="4.140625" style="158" customWidth="1"/>
    <col min="7941" max="7941" width="7.140625" style="158" customWidth="1"/>
    <col min="7942" max="7942" width="5" style="158" customWidth="1"/>
    <col min="7943" max="7944" width="5.140625" style="158" customWidth="1"/>
    <col min="7945" max="7946" width="5" style="158" customWidth="1"/>
    <col min="7947" max="7953" width="4.85546875" style="158" customWidth="1"/>
    <col min="7954" max="7954" width="5.85546875" style="158" customWidth="1"/>
    <col min="7955" max="7955" width="7.85546875" style="158" customWidth="1"/>
    <col min="7956" max="8188" width="9" style="158"/>
    <col min="8189" max="8189" width="3.42578125" style="158" customWidth="1"/>
    <col min="8190" max="8190" width="17.42578125" style="158" customWidth="1"/>
    <col min="8191" max="8191" width="17.140625" style="158" customWidth="1"/>
    <col min="8192" max="8192" width="7.85546875" style="158" customWidth="1"/>
    <col min="8193" max="8194" width="3.85546875" style="158" customWidth="1"/>
    <col min="8195" max="8196" width="4.140625" style="158" customWidth="1"/>
    <col min="8197" max="8197" width="7.140625" style="158" customWidth="1"/>
    <col min="8198" max="8198" width="5" style="158" customWidth="1"/>
    <col min="8199" max="8200" width="5.140625" style="158" customWidth="1"/>
    <col min="8201" max="8202" width="5" style="158" customWidth="1"/>
    <col min="8203" max="8209" width="4.85546875" style="158" customWidth="1"/>
    <col min="8210" max="8210" width="5.85546875" style="158" customWidth="1"/>
    <col min="8211" max="8211" width="7.85546875" style="158" customWidth="1"/>
    <col min="8212" max="8444" width="9" style="158"/>
    <col min="8445" max="8445" width="3.42578125" style="158" customWidth="1"/>
    <col min="8446" max="8446" width="17.42578125" style="158" customWidth="1"/>
    <col min="8447" max="8447" width="17.140625" style="158" customWidth="1"/>
    <col min="8448" max="8448" width="7.85546875" style="158" customWidth="1"/>
    <col min="8449" max="8450" width="3.85546875" style="158" customWidth="1"/>
    <col min="8451" max="8452" width="4.140625" style="158" customWidth="1"/>
    <col min="8453" max="8453" width="7.140625" style="158" customWidth="1"/>
    <col min="8454" max="8454" width="5" style="158" customWidth="1"/>
    <col min="8455" max="8456" width="5.140625" style="158" customWidth="1"/>
    <col min="8457" max="8458" width="5" style="158" customWidth="1"/>
    <col min="8459" max="8465" width="4.85546875" style="158" customWidth="1"/>
    <col min="8466" max="8466" width="5.85546875" style="158" customWidth="1"/>
    <col min="8467" max="8467" width="7.85546875" style="158" customWidth="1"/>
    <col min="8468" max="8700" width="9" style="158"/>
    <col min="8701" max="8701" width="3.42578125" style="158" customWidth="1"/>
    <col min="8702" max="8702" width="17.42578125" style="158" customWidth="1"/>
    <col min="8703" max="8703" width="17.140625" style="158" customWidth="1"/>
    <col min="8704" max="8704" width="7.85546875" style="158" customWidth="1"/>
    <col min="8705" max="8706" width="3.85546875" style="158" customWidth="1"/>
    <col min="8707" max="8708" width="4.140625" style="158" customWidth="1"/>
    <col min="8709" max="8709" width="7.140625" style="158" customWidth="1"/>
    <col min="8710" max="8710" width="5" style="158" customWidth="1"/>
    <col min="8711" max="8712" width="5.140625" style="158" customWidth="1"/>
    <col min="8713" max="8714" width="5" style="158" customWidth="1"/>
    <col min="8715" max="8721" width="4.85546875" style="158" customWidth="1"/>
    <col min="8722" max="8722" width="5.85546875" style="158" customWidth="1"/>
    <col min="8723" max="8723" width="7.85546875" style="158" customWidth="1"/>
    <col min="8724" max="8956" width="9" style="158"/>
    <col min="8957" max="8957" width="3.42578125" style="158" customWidth="1"/>
    <col min="8958" max="8958" width="17.42578125" style="158" customWidth="1"/>
    <col min="8959" max="8959" width="17.140625" style="158" customWidth="1"/>
    <col min="8960" max="8960" width="7.85546875" style="158" customWidth="1"/>
    <col min="8961" max="8962" width="3.85546875" style="158" customWidth="1"/>
    <col min="8963" max="8964" width="4.140625" style="158" customWidth="1"/>
    <col min="8965" max="8965" width="7.140625" style="158" customWidth="1"/>
    <col min="8966" max="8966" width="5" style="158" customWidth="1"/>
    <col min="8967" max="8968" width="5.140625" style="158" customWidth="1"/>
    <col min="8969" max="8970" width="5" style="158" customWidth="1"/>
    <col min="8971" max="8977" width="4.85546875" style="158" customWidth="1"/>
    <col min="8978" max="8978" width="5.85546875" style="158" customWidth="1"/>
    <col min="8979" max="8979" width="7.85546875" style="158" customWidth="1"/>
    <col min="8980" max="9212" width="9" style="158"/>
    <col min="9213" max="9213" width="3.42578125" style="158" customWidth="1"/>
    <col min="9214" max="9214" width="17.42578125" style="158" customWidth="1"/>
    <col min="9215" max="9215" width="17.140625" style="158" customWidth="1"/>
    <col min="9216" max="9216" width="7.85546875" style="158" customWidth="1"/>
    <col min="9217" max="9218" width="3.85546875" style="158" customWidth="1"/>
    <col min="9219" max="9220" width="4.140625" style="158" customWidth="1"/>
    <col min="9221" max="9221" width="7.140625" style="158" customWidth="1"/>
    <col min="9222" max="9222" width="5" style="158" customWidth="1"/>
    <col min="9223" max="9224" width="5.140625" style="158" customWidth="1"/>
    <col min="9225" max="9226" width="5" style="158" customWidth="1"/>
    <col min="9227" max="9233" width="4.85546875" style="158" customWidth="1"/>
    <col min="9234" max="9234" width="5.85546875" style="158" customWidth="1"/>
    <col min="9235" max="9235" width="7.85546875" style="158" customWidth="1"/>
    <col min="9236" max="9468" width="9" style="158"/>
    <col min="9469" max="9469" width="3.42578125" style="158" customWidth="1"/>
    <col min="9470" max="9470" width="17.42578125" style="158" customWidth="1"/>
    <col min="9471" max="9471" width="17.140625" style="158" customWidth="1"/>
    <col min="9472" max="9472" width="7.85546875" style="158" customWidth="1"/>
    <col min="9473" max="9474" width="3.85546875" style="158" customWidth="1"/>
    <col min="9475" max="9476" width="4.140625" style="158" customWidth="1"/>
    <col min="9477" max="9477" width="7.140625" style="158" customWidth="1"/>
    <col min="9478" max="9478" width="5" style="158" customWidth="1"/>
    <col min="9479" max="9480" width="5.140625" style="158" customWidth="1"/>
    <col min="9481" max="9482" width="5" style="158" customWidth="1"/>
    <col min="9483" max="9489" width="4.85546875" style="158" customWidth="1"/>
    <col min="9490" max="9490" width="5.85546875" style="158" customWidth="1"/>
    <col min="9491" max="9491" width="7.85546875" style="158" customWidth="1"/>
    <col min="9492" max="9724" width="9" style="158"/>
    <col min="9725" max="9725" width="3.42578125" style="158" customWidth="1"/>
    <col min="9726" max="9726" width="17.42578125" style="158" customWidth="1"/>
    <col min="9727" max="9727" width="17.140625" style="158" customWidth="1"/>
    <col min="9728" max="9728" width="7.85546875" style="158" customWidth="1"/>
    <col min="9729" max="9730" width="3.85546875" style="158" customWidth="1"/>
    <col min="9731" max="9732" width="4.140625" style="158" customWidth="1"/>
    <col min="9733" max="9733" width="7.140625" style="158" customWidth="1"/>
    <col min="9734" max="9734" width="5" style="158" customWidth="1"/>
    <col min="9735" max="9736" width="5.140625" style="158" customWidth="1"/>
    <col min="9737" max="9738" width="5" style="158" customWidth="1"/>
    <col min="9739" max="9745" width="4.85546875" style="158" customWidth="1"/>
    <col min="9746" max="9746" width="5.85546875" style="158" customWidth="1"/>
    <col min="9747" max="9747" width="7.85546875" style="158" customWidth="1"/>
    <col min="9748" max="9980" width="9" style="158"/>
    <col min="9981" max="9981" width="3.42578125" style="158" customWidth="1"/>
    <col min="9982" max="9982" width="17.42578125" style="158" customWidth="1"/>
    <col min="9983" max="9983" width="17.140625" style="158" customWidth="1"/>
    <col min="9984" max="9984" width="7.85546875" style="158" customWidth="1"/>
    <col min="9985" max="9986" width="3.85546875" style="158" customWidth="1"/>
    <col min="9987" max="9988" width="4.140625" style="158" customWidth="1"/>
    <col min="9989" max="9989" width="7.140625" style="158" customWidth="1"/>
    <col min="9990" max="9990" width="5" style="158" customWidth="1"/>
    <col min="9991" max="9992" width="5.140625" style="158" customWidth="1"/>
    <col min="9993" max="9994" width="5" style="158" customWidth="1"/>
    <col min="9995" max="10001" width="4.85546875" style="158" customWidth="1"/>
    <col min="10002" max="10002" width="5.85546875" style="158" customWidth="1"/>
    <col min="10003" max="10003" width="7.85546875" style="158" customWidth="1"/>
    <col min="10004" max="10236" width="9" style="158"/>
    <col min="10237" max="10237" width="3.42578125" style="158" customWidth="1"/>
    <col min="10238" max="10238" width="17.42578125" style="158" customWidth="1"/>
    <col min="10239" max="10239" width="17.140625" style="158" customWidth="1"/>
    <col min="10240" max="10240" width="7.85546875" style="158" customWidth="1"/>
    <col min="10241" max="10242" width="3.85546875" style="158" customWidth="1"/>
    <col min="10243" max="10244" width="4.140625" style="158" customWidth="1"/>
    <col min="10245" max="10245" width="7.140625" style="158" customWidth="1"/>
    <col min="10246" max="10246" width="5" style="158" customWidth="1"/>
    <col min="10247" max="10248" width="5.140625" style="158" customWidth="1"/>
    <col min="10249" max="10250" width="5" style="158" customWidth="1"/>
    <col min="10251" max="10257" width="4.85546875" style="158" customWidth="1"/>
    <col min="10258" max="10258" width="5.85546875" style="158" customWidth="1"/>
    <col min="10259" max="10259" width="7.85546875" style="158" customWidth="1"/>
    <col min="10260" max="10492" width="9" style="158"/>
    <col min="10493" max="10493" width="3.42578125" style="158" customWidth="1"/>
    <col min="10494" max="10494" width="17.42578125" style="158" customWidth="1"/>
    <col min="10495" max="10495" width="17.140625" style="158" customWidth="1"/>
    <col min="10496" max="10496" width="7.85546875" style="158" customWidth="1"/>
    <col min="10497" max="10498" width="3.85546875" style="158" customWidth="1"/>
    <col min="10499" max="10500" width="4.140625" style="158" customWidth="1"/>
    <col min="10501" max="10501" width="7.140625" style="158" customWidth="1"/>
    <col min="10502" max="10502" width="5" style="158" customWidth="1"/>
    <col min="10503" max="10504" width="5.140625" style="158" customWidth="1"/>
    <col min="10505" max="10506" width="5" style="158" customWidth="1"/>
    <col min="10507" max="10513" width="4.85546875" style="158" customWidth="1"/>
    <col min="10514" max="10514" width="5.85546875" style="158" customWidth="1"/>
    <col min="10515" max="10515" width="7.85546875" style="158" customWidth="1"/>
    <col min="10516" max="10748" width="9" style="158"/>
    <col min="10749" max="10749" width="3.42578125" style="158" customWidth="1"/>
    <col min="10750" max="10750" width="17.42578125" style="158" customWidth="1"/>
    <col min="10751" max="10751" width="17.140625" style="158" customWidth="1"/>
    <col min="10752" max="10752" width="7.85546875" style="158" customWidth="1"/>
    <col min="10753" max="10754" width="3.85546875" style="158" customWidth="1"/>
    <col min="10755" max="10756" width="4.140625" style="158" customWidth="1"/>
    <col min="10757" max="10757" width="7.140625" style="158" customWidth="1"/>
    <col min="10758" max="10758" width="5" style="158" customWidth="1"/>
    <col min="10759" max="10760" width="5.140625" style="158" customWidth="1"/>
    <col min="10761" max="10762" width="5" style="158" customWidth="1"/>
    <col min="10763" max="10769" width="4.85546875" style="158" customWidth="1"/>
    <col min="10770" max="10770" width="5.85546875" style="158" customWidth="1"/>
    <col min="10771" max="10771" width="7.85546875" style="158" customWidth="1"/>
    <col min="10772" max="11004" width="9" style="158"/>
    <col min="11005" max="11005" width="3.42578125" style="158" customWidth="1"/>
    <col min="11006" max="11006" width="17.42578125" style="158" customWidth="1"/>
    <col min="11007" max="11007" width="17.140625" style="158" customWidth="1"/>
    <col min="11008" max="11008" width="7.85546875" style="158" customWidth="1"/>
    <col min="11009" max="11010" width="3.85546875" style="158" customWidth="1"/>
    <col min="11011" max="11012" width="4.140625" style="158" customWidth="1"/>
    <col min="11013" max="11013" width="7.140625" style="158" customWidth="1"/>
    <col min="11014" max="11014" width="5" style="158" customWidth="1"/>
    <col min="11015" max="11016" width="5.140625" style="158" customWidth="1"/>
    <col min="11017" max="11018" width="5" style="158" customWidth="1"/>
    <col min="11019" max="11025" width="4.85546875" style="158" customWidth="1"/>
    <col min="11026" max="11026" width="5.85546875" style="158" customWidth="1"/>
    <col min="11027" max="11027" width="7.85546875" style="158" customWidth="1"/>
    <col min="11028" max="11260" width="9" style="158"/>
    <col min="11261" max="11261" width="3.42578125" style="158" customWidth="1"/>
    <col min="11262" max="11262" width="17.42578125" style="158" customWidth="1"/>
    <col min="11263" max="11263" width="17.140625" style="158" customWidth="1"/>
    <col min="11264" max="11264" width="7.85546875" style="158" customWidth="1"/>
    <col min="11265" max="11266" width="3.85546875" style="158" customWidth="1"/>
    <col min="11267" max="11268" width="4.140625" style="158" customWidth="1"/>
    <col min="11269" max="11269" width="7.140625" style="158" customWidth="1"/>
    <col min="11270" max="11270" width="5" style="158" customWidth="1"/>
    <col min="11271" max="11272" width="5.140625" style="158" customWidth="1"/>
    <col min="11273" max="11274" width="5" style="158" customWidth="1"/>
    <col min="11275" max="11281" width="4.85546875" style="158" customWidth="1"/>
    <col min="11282" max="11282" width="5.85546875" style="158" customWidth="1"/>
    <col min="11283" max="11283" width="7.85546875" style="158" customWidth="1"/>
    <col min="11284" max="11516" width="9" style="158"/>
    <col min="11517" max="11517" width="3.42578125" style="158" customWidth="1"/>
    <col min="11518" max="11518" width="17.42578125" style="158" customWidth="1"/>
    <col min="11519" max="11519" width="17.140625" style="158" customWidth="1"/>
    <col min="11520" max="11520" width="7.85546875" style="158" customWidth="1"/>
    <col min="11521" max="11522" width="3.85546875" style="158" customWidth="1"/>
    <col min="11523" max="11524" width="4.140625" style="158" customWidth="1"/>
    <col min="11525" max="11525" width="7.140625" style="158" customWidth="1"/>
    <col min="11526" max="11526" width="5" style="158" customWidth="1"/>
    <col min="11527" max="11528" width="5.140625" style="158" customWidth="1"/>
    <col min="11529" max="11530" width="5" style="158" customWidth="1"/>
    <col min="11531" max="11537" width="4.85546875" style="158" customWidth="1"/>
    <col min="11538" max="11538" width="5.85546875" style="158" customWidth="1"/>
    <col min="11539" max="11539" width="7.85546875" style="158" customWidth="1"/>
    <col min="11540" max="11772" width="9" style="158"/>
    <col min="11773" max="11773" width="3.42578125" style="158" customWidth="1"/>
    <col min="11774" max="11774" width="17.42578125" style="158" customWidth="1"/>
    <col min="11775" max="11775" width="17.140625" style="158" customWidth="1"/>
    <col min="11776" max="11776" width="7.85546875" style="158" customWidth="1"/>
    <col min="11777" max="11778" width="3.85546875" style="158" customWidth="1"/>
    <col min="11779" max="11780" width="4.140625" style="158" customWidth="1"/>
    <col min="11781" max="11781" width="7.140625" style="158" customWidth="1"/>
    <col min="11782" max="11782" width="5" style="158" customWidth="1"/>
    <col min="11783" max="11784" width="5.140625" style="158" customWidth="1"/>
    <col min="11785" max="11786" width="5" style="158" customWidth="1"/>
    <col min="11787" max="11793" width="4.85546875" style="158" customWidth="1"/>
    <col min="11794" max="11794" width="5.85546875" style="158" customWidth="1"/>
    <col min="11795" max="11795" width="7.85546875" style="158" customWidth="1"/>
    <col min="11796" max="12028" width="9" style="158"/>
    <col min="12029" max="12029" width="3.42578125" style="158" customWidth="1"/>
    <col min="12030" max="12030" width="17.42578125" style="158" customWidth="1"/>
    <col min="12031" max="12031" width="17.140625" style="158" customWidth="1"/>
    <col min="12032" max="12032" width="7.85546875" style="158" customWidth="1"/>
    <col min="12033" max="12034" width="3.85546875" style="158" customWidth="1"/>
    <col min="12035" max="12036" width="4.140625" style="158" customWidth="1"/>
    <col min="12037" max="12037" width="7.140625" style="158" customWidth="1"/>
    <col min="12038" max="12038" width="5" style="158" customWidth="1"/>
    <col min="12039" max="12040" width="5.140625" style="158" customWidth="1"/>
    <col min="12041" max="12042" width="5" style="158" customWidth="1"/>
    <col min="12043" max="12049" width="4.85546875" style="158" customWidth="1"/>
    <col min="12050" max="12050" width="5.85546875" style="158" customWidth="1"/>
    <col min="12051" max="12051" width="7.85546875" style="158" customWidth="1"/>
    <col min="12052" max="12284" width="9" style="158"/>
    <col min="12285" max="12285" width="3.42578125" style="158" customWidth="1"/>
    <col min="12286" max="12286" width="17.42578125" style="158" customWidth="1"/>
    <col min="12287" max="12287" width="17.140625" style="158" customWidth="1"/>
    <col min="12288" max="12288" width="7.85546875" style="158" customWidth="1"/>
    <col min="12289" max="12290" width="3.85546875" style="158" customWidth="1"/>
    <col min="12291" max="12292" width="4.140625" style="158" customWidth="1"/>
    <col min="12293" max="12293" width="7.140625" style="158" customWidth="1"/>
    <col min="12294" max="12294" width="5" style="158" customWidth="1"/>
    <col min="12295" max="12296" width="5.140625" style="158" customWidth="1"/>
    <col min="12297" max="12298" width="5" style="158" customWidth="1"/>
    <col min="12299" max="12305" width="4.85546875" style="158" customWidth="1"/>
    <col min="12306" max="12306" width="5.85546875" style="158" customWidth="1"/>
    <col min="12307" max="12307" width="7.85546875" style="158" customWidth="1"/>
    <col min="12308" max="12540" width="9" style="158"/>
    <col min="12541" max="12541" width="3.42578125" style="158" customWidth="1"/>
    <col min="12542" max="12542" width="17.42578125" style="158" customWidth="1"/>
    <col min="12543" max="12543" width="17.140625" style="158" customWidth="1"/>
    <col min="12544" max="12544" width="7.85546875" style="158" customWidth="1"/>
    <col min="12545" max="12546" width="3.85546875" style="158" customWidth="1"/>
    <col min="12547" max="12548" width="4.140625" style="158" customWidth="1"/>
    <col min="12549" max="12549" width="7.140625" style="158" customWidth="1"/>
    <col min="12550" max="12550" width="5" style="158" customWidth="1"/>
    <col min="12551" max="12552" width="5.140625" style="158" customWidth="1"/>
    <col min="12553" max="12554" width="5" style="158" customWidth="1"/>
    <col min="12555" max="12561" width="4.85546875" style="158" customWidth="1"/>
    <col min="12562" max="12562" width="5.85546875" style="158" customWidth="1"/>
    <col min="12563" max="12563" width="7.85546875" style="158" customWidth="1"/>
    <col min="12564" max="12796" width="9" style="158"/>
    <col min="12797" max="12797" width="3.42578125" style="158" customWidth="1"/>
    <col min="12798" max="12798" width="17.42578125" style="158" customWidth="1"/>
    <col min="12799" max="12799" width="17.140625" style="158" customWidth="1"/>
    <col min="12800" max="12800" width="7.85546875" style="158" customWidth="1"/>
    <col min="12801" max="12802" width="3.85546875" style="158" customWidth="1"/>
    <col min="12803" max="12804" width="4.140625" style="158" customWidth="1"/>
    <col min="12805" max="12805" width="7.140625" style="158" customWidth="1"/>
    <col min="12806" max="12806" width="5" style="158" customWidth="1"/>
    <col min="12807" max="12808" width="5.140625" style="158" customWidth="1"/>
    <col min="12809" max="12810" width="5" style="158" customWidth="1"/>
    <col min="12811" max="12817" width="4.85546875" style="158" customWidth="1"/>
    <col min="12818" max="12818" width="5.85546875" style="158" customWidth="1"/>
    <col min="12819" max="12819" width="7.85546875" style="158" customWidth="1"/>
    <col min="12820" max="13052" width="9" style="158"/>
    <col min="13053" max="13053" width="3.42578125" style="158" customWidth="1"/>
    <col min="13054" max="13054" width="17.42578125" style="158" customWidth="1"/>
    <col min="13055" max="13055" width="17.140625" style="158" customWidth="1"/>
    <col min="13056" max="13056" width="7.85546875" style="158" customWidth="1"/>
    <col min="13057" max="13058" width="3.85546875" style="158" customWidth="1"/>
    <col min="13059" max="13060" width="4.140625" style="158" customWidth="1"/>
    <col min="13061" max="13061" width="7.140625" style="158" customWidth="1"/>
    <col min="13062" max="13062" width="5" style="158" customWidth="1"/>
    <col min="13063" max="13064" width="5.140625" style="158" customWidth="1"/>
    <col min="13065" max="13066" width="5" style="158" customWidth="1"/>
    <col min="13067" max="13073" width="4.85546875" style="158" customWidth="1"/>
    <col min="13074" max="13074" width="5.85546875" style="158" customWidth="1"/>
    <col min="13075" max="13075" width="7.85546875" style="158" customWidth="1"/>
    <col min="13076" max="13308" width="9" style="158"/>
    <col min="13309" max="13309" width="3.42578125" style="158" customWidth="1"/>
    <col min="13310" max="13310" width="17.42578125" style="158" customWidth="1"/>
    <col min="13311" max="13311" width="17.140625" style="158" customWidth="1"/>
    <col min="13312" max="13312" width="7.85546875" style="158" customWidth="1"/>
    <col min="13313" max="13314" width="3.85546875" style="158" customWidth="1"/>
    <col min="13315" max="13316" width="4.140625" style="158" customWidth="1"/>
    <col min="13317" max="13317" width="7.140625" style="158" customWidth="1"/>
    <col min="13318" max="13318" width="5" style="158" customWidth="1"/>
    <col min="13319" max="13320" width="5.140625" style="158" customWidth="1"/>
    <col min="13321" max="13322" width="5" style="158" customWidth="1"/>
    <col min="13323" max="13329" width="4.85546875" style="158" customWidth="1"/>
    <col min="13330" max="13330" width="5.85546875" style="158" customWidth="1"/>
    <col min="13331" max="13331" width="7.85546875" style="158" customWidth="1"/>
    <col min="13332" max="13564" width="9" style="158"/>
    <col min="13565" max="13565" width="3.42578125" style="158" customWidth="1"/>
    <col min="13566" max="13566" width="17.42578125" style="158" customWidth="1"/>
    <col min="13567" max="13567" width="17.140625" style="158" customWidth="1"/>
    <col min="13568" max="13568" width="7.85546875" style="158" customWidth="1"/>
    <col min="13569" max="13570" width="3.85546875" style="158" customWidth="1"/>
    <col min="13571" max="13572" width="4.140625" style="158" customWidth="1"/>
    <col min="13573" max="13573" width="7.140625" style="158" customWidth="1"/>
    <col min="13574" max="13574" width="5" style="158" customWidth="1"/>
    <col min="13575" max="13576" width="5.140625" style="158" customWidth="1"/>
    <col min="13577" max="13578" width="5" style="158" customWidth="1"/>
    <col min="13579" max="13585" width="4.85546875" style="158" customWidth="1"/>
    <col min="13586" max="13586" width="5.85546875" style="158" customWidth="1"/>
    <col min="13587" max="13587" width="7.85546875" style="158" customWidth="1"/>
    <col min="13588" max="13820" width="9" style="158"/>
    <col min="13821" max="13821" width="3.42578125" style="158" customWidth="1"/>
    <col min="13822" max="13822" width="17.42578125" style="158" customWidth="1"/>
    <col min="13823" max="13823" width="17.140625" style="158" customWidth="1"/>
    <col min="13824" max="13824" width="7.85546875" style="158" customWidth="1"/>
    <col min="13825" max="13826" width="3.85546875" style="158" customWidth="1"/>
    <col min="13827" max="13828" width="4.140625" style="158" customWidth="1"/>
    <col min="13829" max="13829" width="7.140625" style="158" customWidth="1"/>
    <col min="13830" max="13830" width="5" style="158" customWidth="1"/>
    <col min="13831" max="13832" width="5.140625" style="158" customWidth="1"/>
    <col min="13833" max="13834" width="5" style="158" customWidth="1"/>
    <col min="13835" max="13841" width="4.85546875" style="158" customWidth="1"/>
    <col min="13842" max="13842" width="5.85546875" style="158" customWidth="1"/>
    <col min="13843" max="13843" width="7.85546875" style="158" customWidth="1"/>
    <col min="13844" max="14076" width="9" style="158"/>
    <col min="14077" max="14077" width="3.42578125" style="158" customWidth="1"/>
    <col min="14078" max="14078" width="17.42578125" style="158" customWidth="1"/>
    <col min="14079" max="14079" width="17.140625" style="158" customWidth="1"/>
    <col min="14080" max="14080" width="7.85546875" style="158" customWidth="1"/>
    <col min="14081" max="14082" width="3.85546875" style="158" customWidth="1"/>
    <col min="14083" max="14084" width="4.140625" style="158" customWidth="1"/>
    <col min="14085" max="14085" width="7.140625" style="158" customWidth="1"/>
    <col min="14086" max="14086" width="5" style="158" customWidth="1"/>
    <col min="14087" max="14088" width="5.140625" style="158" customWidth="1"/>
    <col min="14089" max="14090" width="5" style="158" customWidth="1"/>
    <col min="14091" max="14097" width="4.85546875" style="158" customWidth="1"/>
    <col min="14098" max="14098" width="5.85546875" style="158" customWidth="1"/>
    <col min="14099" max="14099" width="7.85546875" style="158" customWidth="1"/>
    <col min="14100" max="14332" width="9" style="158"/>
    <col min="14333" max="14333" width="3.42578125" style="158" customWidth="1"/>
    <col min="14334" max="14334" width="17.42578125" style="158" customWidth="1"/>
    <col min="14335" max="14335" width="17.140625" style="158" customWidth="1"/>
    <col min="14336" max="14336" width="7.85546875" style="158" customWidth="1"/>
    <col min="14337" max="14338" width="3.85546875" style="158" customWidth="1"/>
    <col min="14339" max="14340" width="4.140625" style="158" customWidth="1"/>
    <col min="14341" max="14341" width="7.140625" style="158" customWidth="1"/>
    <col min="14342" max="14342" width="5" style="158" customWidth="1"/>
    <col min="14343" max="14344" width="5.140625" style="158" customWidth="1"/>
    <col min="14345" max="14346" width="5" style="158" customWidth="1"/>
    <col min="14347" max="14353" width="4.85546875" style="158" customWidth="1"/>
    <col min="14354" max="14354" width="5.85546875" style="158" customWidth="1"/>
    <col min="14355" max="14355" width="7.85546875" style="158" customWidth="1"/>
    <col min="14356" max="14588" width="9" style="158"/>
    <col min="14589" max="14589" width="3.42578125" style="158" customWidth="1"/>
    <col min="14590" max="14590" width="17.42578125" style="158" customWidth="1"/>
    <col min="14591" max="14591" width="17.140625" style="158" customWidth="1"/>
    <col min="14592" max="14592" width="7.85546875" style="158" customWidth="1"/>
    <col min="14593" max="14594" width="3.85546875" style="158" customWidth="1"/>
    <col min="14595" max="14596" width="4.140625" style="158" customWidth="1"/>
    <col min="14597" max="14597" width="7.140625" style="158" customWidth="1"/>
    <col min="14598" max="14598" width="5" style="158" customWidth="1"/>
    <col min="14599" max="14600" width="5.140625" style="158" customWidth="1"/>
    <col min="14601" max="14602" width="5" style="158" customWidth="1"/>
    <col min="14603" max="14609" width="4.85546875" style="158" customWidth="1"/>
    <col min="14610" max="14610" width="5.85546875" style="158" customWidth="1"/>
    <col min="14611" max="14611" width="7.85546875" style="158" customWidth="1"/>
    <col min="14612" max="14844" width="9" style="158"/>
    <col min="14845" max="14845" width="3.42578125" style="158" customWidth="1"/>
    <col min="14846" max="14846" width="17.42578125" style="158" customWidth="1"/>
    <col min="14847" max="14847" width="17.140625" style="158" customWidth="1"/>
    <col min="14848" max="14848" width="7.85546875" style="158" customWidth="1"/>
    <col min="14849" max="14850" width="3.85546875" style="158" customWidth="1"/>
    <col min="14851" max="14852" width="4.140625" style="158" customWidth="1"/>
    <col min="14853" max="14853" width="7.140625" style="158" customWidth="1"/>
    <col min="14854" max="14854" width="5" style="158" customWidth="1"/>
    <col min="14855" max="14856" width="5.140625" style="158" customWidth="1"/>
    <col min="14857" max="14858" width="5" style="158" customWidth="1"/>
    <col min="14859" max="14865" width="4.85546875" style="158" customWidth="1"/>
    <col min="14866" max="14866" width="5.85546875" style="158" customWidth="1"/>
    <col min="14867" max="14867" width="7.85546875" style="158" customWidth="1"/>
    <col min="14868" max="15100" width="9" style="158"/>
    <col min="15101" max="15101" width="3.42578125" style="158" customWidth="1"/>
    <col min="15102" max="15102" width="17.42578125" style="158" customWidth="1"/>
    <col min="15103" max="15103" width="17.140625" style="158" customWidth="1"/>
    <col min="15104" max="15104" width="7.85546875" style="158" customWidth="1"/>
    <col min="15105" max="15106" width="3.85546875" style="158" customWidth="1"/>
    <col min="15107" max="15108" width="4.140625" style="158" customWidth="1"/>
    <col min="15109" max="15109" width="7.140625" style="158" customWidth="1"/>
    <col min="15110" max="15110" width="5" style="158" customWidth="1"/>
    <col min="15111" max="15112" width="5.140625" style="158" customWidth="1"/>
    <col min="15113" max="15114" width="5" style="158" customWidth="1"/>
    <col min="15115" max="15121" width="4.85546875" style="158" customWidth="1"/>
    <col min="15122" max="15122" width="5.85546875" style="158" customWidth="1"/>
    <col min="15123" max="15123" width="7.85546875" style="158" customWidth="1"/>
    <col min="15124" max="15356" width="9" style="158"/>
    <col min="15357" max="15357" width="3.42578125" style="158" customWidth="1"/>
    <col min="15358" max="15358" width="17.42578125" style="158" customWidth="1"/>
    <col min="15359" max="15359" width="17.140625" style="158" customWidth="1"/>
    <col min="15360" max="15360" width="7.85546875" style="158" customWidth="1"/>
    <col min="15361" max="15362" width="3.85546875" style="158" customWidth="1"/>
    <col min="15363" max="15364" width="4.140625" style="158" customWidth="1"/>
    <col min="15365" max="15365" width="7.140625" style="158" customWidth="1"/>
    <col min="15366" max="15366" width="5" style="158" customWidth="1"/>
    <col min="15367" max="15368" width="5.140625" style="158" customWidth="1"/>
    <col min="15369" max="15370" width="5" style="158" customWidth="1"/>
    <col min="15371" max="15377" width="4.85546875" style="158" customWidth="1"/>
    <col min="15378" max="15378" width="5.85546875" style="158" customWidth="1"/>
    <col min="15379" max="15379" width="7.85546875" style="158" customWidth="1"/>
    <col min="15380" max="15612" width="9" style="158"/>
    <col min="15613" max="15613" width="3.42578125" style="158" customWidth="1"/>
    <col min="15614" max="15614" width="17.42578125" style="158" customWidth="1"/>
    <col min="15615" max="15615" width="17.140625" style="158" customWidth="1"/>
    <col min="15616" max="15616" width="7.85546875" style="158" customWidth="1"/>
    <col min="15617" max="15618" width="3.85546875" style="158" customWidth="1"/>
    <col min="15619" max="15620" width="4.140625" style="158" customWidth="1"/>
    <col min="15621" max="15621" width="7.140625" style="158" customWidth="1"/>
    <col min="15622" max="15622" width="5" style="158" customWidth="1"/>
    <col min="15623" max="15624" width="5.140625" style="158" customWidth="1"/>
    <col min="15625" max="15626" width="5" style="158" customWidth="1"/>
    <col min="15627" max="15633" width="4.85546875" style="158" customWidth="1"/>
    <col min="15634" max="15634" width="5.85546875" style="158" customWidth="1"/>
    <col min="15635" max="15635" width="7.85546875" style="158" customWidth="1"/>
    <col min="15636" max="15868" width="9" style="158"/>
    <col min="15869" max="15869" width="3.42578125" style="158" customWidth="1"/>
    <col min="15870" max="15870" width="17.42578125" style="158" customWidth="1"/>
    <col min="15871" max="15871" width="17.140625" style="158" customWidth="1"/>
    <col min="15872" max="15872" width="7.85546875" style="158" customWidth="1"/>
    <col min="15873" max="15874" width="3.85546875" style="158" customWidth="1"/>
    <col min="15875" max="15876" width="4.140625" style="158" customWidth="1"/>
    <col min="15877" max="15877" width="7.140625" style="158" customWidth="1"/>
    <col min="15878" max="15878" width="5" style="158" customWidth="1"/>
    <col min="15879" max="15880" width="5.140625" style="158" customWidth="1"/>
    <col min="15881" max="15882" width="5" style="158" customWidth="1"/>
    <col min="15883" max="15889" width="4.85546875" style="158" customWidth="1"/>
    <col min="15890" max="15890" width="5.85546875" style="158" customWidth="1"/>
    <col min="15891" max="15891" width="7.85546875" style="158" customWidth="1"/>
    <col min="15892" max="16124" width="9" style="158"/>
    <col min="16125" max="16125" width="3.42578125" style="158" customWidth="1"/>
    <col min="16126" max="16126" width="17.42578125" style="158" customWidth="1"/>
    <col min="16127" max="16127" width="17.140625" style="158" customWidth="1"/>
    <col min="16128" max="16128" width="7.85546875" style="158" customWidth="1"/>
    <col min="16129" max="16130" width="3.85546875" style="158" customWidth="1"/>
    <col min="16131" max="16132" width="4.140625" style="158" customWidth="1"/>
    <col min="16133" max="16133" width="7.140625" style="158" customWidth="1"/>
    <col min="16134" max="16134" width="5" style="158" customWidth="1"/>
    <col min="16135" max="16136" width="5.140625" style="158" customWidth="1"/>
    <col min="16137" max="16138" width="5" style="158" customWidth="1"/>
    <col min="16139" max="16145" width="4.85546875" style="158" customWidth="1"/>
    <col min="16146" max="16146" width="5.85546875" style="158" customWidth="1"/>
    <col min="16147" max="16147" width="7.85546875" style="158" customWidth="1"/>
    <col min="16148" max="16384" width="9" style="158"/>
  </cols>
  <sheetData>
    <row r="1" spans="1:20">
      <c r="A1" s="320" t="s">
        <v>154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0"/>
      <c r="P1" s="320"/>
      <c r="Q1" s="320"/>
      <c r="R1" s="320"/>
      <c r="S1" s="320"/>
    </row>
    <row r="2" spans="1:20" ht="37.5" customHeight="1">
      <c r="A2" s="159" t="s">
        <v>214</v>
      </c>
      <c r="B2" s="159"/>
      <c r="C2" s="159"/>
      <c r="D2" s="159"/>
      <c r="E2" s="328" t="s">
        <v>398</v>
      </c>
      <c r="F2" s="328"/>
      <c r="G2" s="328"/>
      <c r="H2" s="328"/>
      <c r="I2" s="328"/>
      <c r="J2" s="328"/>
      <c r="K2" s="328"/>
      <c r="L2" s="328"/>
      <c r="M2" s="328"/>
      <c r="N2" s="328"/>
      <c r="O2" s="328"/>
      <c r="P2" s="328"/>
      <c r="Q2" s="328"/>
      <c r="R2" s="328"/>
      <c r="S2" s="328"/>
    </row>
    <row r="3" spans="1:20" s="125" customFormat="1">
      <c r="A3" s="123" t="s">
        <v>212</v>
      </c>
      <c r="B3" s="123"/>
      <c r="C3" s="123"/>
      <c r="D3" s="123"/>
      <c r="E3" s="331" t="s">
        <v>483</v>
      </c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  <c r="S3" s="315"/>
    </row>
    <row r="4" spans="1:20" s="125" customFormat="1" ht="33.75" customHeight="1">
      <c r="A4" s="122" t="s">
        <v>210</v>
      </c>
      <c r="B4" s="122"/>
      <c r="C4" s="122"/>
      <c r="D4" s="122"/>
      <c r="E4" s="331" t="s">
        <v>397</v>
      </c>
      <c r="F4" s="331"/>
      <c r="G4" s="331"/>
      <c r="H4" s="331"/>
      <c r="I4" s="331"/>
      <c r="J4" s="331"/>
      <c r="K4" s="331"/>
      <c r="L4" s="331"/>
      <c r="M4" s="331"/>
      <c r="N4" s="331"/>
      <c r="O4" s="331"/>
      <c r="P4" s="331"/>
      <c r="Q4" s="331"/>
      <c r="R4" s="331"/>
      <c r="S4" s="331"/>
    </row>
    <row r="5" spans="1:20" s="125" customFormat="1" ht="18" customHeight="1">
      <c r="A5" s="122"/>
      <c r="B5" s="122"/>
      <c r="C5" s="122"/>
      <c r="D5" s="122"/>
      <c r="E5" s="230"/>
      <c r="F5" s="123"/>
      <c r="G5" s="123"/>
      <c r="H5" s="123"/>
      <c r="I5" s="123"/>
      <c r="J5" s="123"/>
      <c r="K5" s="123"/>
      <c r="L5" s="123"/>
      <c r="M5" s="123"/>
      <c r="N5" s="231" t="s">
        <v>0</v>
      </c>
      <c r="Q5" s="126"/>
      <c r="R5" s="126">
        <v>11</v>
      </c>
      <c r="S5" s="126"/>
    </row>
    <row r="6" spans="1:20" s="125" customFormat="1">
      <c r="A6" s="160" t="s">
        <v>25</v>
      </c>
      <c r="B6" s="160"/>
      <c r="C6" s="160"/>
      <c r="D6" s="160"/>
      <c r="E6" s="160"/>
      <c r="F6" s="160"/>
      <c r="G6" s="231"/>
      <c r="H6" s="231"/>
      <c r="I6" s="231"/>
      <c r="N6" s="231" t="s">
        <v>1</v>
      </c>
      <c r="Q6" s="232"/>
      <c r="R6" s="232" t="s">
        <v>491</v>
      </c>
      <c r="S6" s="232"/>
    </row>
    <row r="7" spans="1:20" s="125" customFormat="1">
      <c r="A7" s="125" t="s">
        <v>2</v>
      </c>
      <c r="C7" s="125" t="s">
        <v>3</v>
      </c>
      <c r="E7" s="332" t="s">
        <v>396</v>
      </c>
      <c r="F7" s="332"/>
      <c r="G7" s="332"/>
      <c r="H7" s="332"/>
      <c r="I7" s="332"/>
      <c r="N7" s="233" t="s">
        <v>4</v>
      </c>
      <c r="O7" s="233"/>
      <c r="P7" s="233"/>
      <c r="S7" s="234">
        <f>F11</f>
        <v>152000</v>
      </c>
    </row>
    <row r="8" spans="1:20" s="161" customFormat="1">
      <c r="A8" s="322" t="s">
        <v>5</v>
      </c>
      <c r="B8" s="322" t="s">
        <v>207</v>
      </c>
      <c r="C8" s="322" t="s">
        <v>32</v>
      </c>
      <c r="D8" s="322" t="s">
        <v>6</v>
      </c>
      <c r="E8" s="322" t="s">
        <v>30</v>
      </c>
      <c r="F8" s="322" t="s">
        <v>7</v>
      </c>
      <c r="G8" s="322" t="s">
        <v>29</v>
      </c>
      <c r="H8" s="322"/>
      <c r="I8" s="322"/>
      <c r="J8" s="322"/>
      <c r="K8" s="322"/>
      <c r="L8" s="322"/>
      <c r="M8" s="322"/>
      <c r="N8" s="322"/>
      <c r="O8" s="322"/>
      <c r="P8" s="322"/>
      <c r="Q8" s="322"/>
      <c r="R8" s="322"/>
      <c r="S8" s="322" t="s">
        <v>8</v>
      </c>
    </row>
    <row r="9" spans="1:20" s="161" customFormat="1">
      <c r="A9" s="322"/>
      <c r="B9" s="322"/>
      <c r="C9" s="322"/>
      <c r="D9" s="322"/>
      <c r="E9" s="322"/>
      <c r="F9" s="322"/>
      <c r="G9" s="322" t="s">
        <v>9</v>
      </c>
      <c r="H9" s="322"/>
      <c r="I9" s="322"/>
      <c r="J9" s="322" t="s">
        <v>10</v>
      </c>
      <c r="K9" s="322"/>
      <c r="L9" s="322"/>
      <c r="M9" s="322" t="s">
        <v>11</v>
      </c>
      <c r="N9" s="322"/>
      <c r="O9" s="322"/>
      <c r="P9" s="322" t="s">
        <v>12</v>
      </c>
      <c r="Q9" s="322"/>
      <c r="R9" s="322"/>
      <c r="S9" s="322"/>
    </row>
    <row r="10" spans="1:20" s="161" customFormat="1" ht="24.75" thickBot="1">
      <c r="A10" s="322"/>
      <c r="B10" s="322"/>
      <c r="C10" s="322"/>
      <c r="D10" s="322"/>
      <c r="E10" s="323"/>
      <c r="F10" s="323"/>
      <c r="G10" s="162" t="s">
        <v>13</v>
      </c>
      <c r="H10" s="162" t="s">
        <v>14</v>
      </c>
      <c r="I10" s="162" t="s">
        <v>15</v>
      </c>
      <c r="J10" s="162" t="s">
        <v>16</v>
      </c>
      <c r="K10" s="162" t="s">
        <v>17</v>
      </c>
      <c r="L10" s="162" t="s">
        <v>18</v>
      </c>
      <c r="M10" s="162" t="s">
        <v>19</v>
      </c>
      <c r="N10" s="162" t="s">
        <v>20</v>
      </c>
      <c r="O10" s="162" t="s">
        <v>21</v>
      </c>
      <c r="P10" s="162" t="s">
        <v>22</v>
      </c>
      <c r="Q10" s="162" t="s">
        <v>23</v>
      </c>
      <c r="R10" s="162" t="s">
        <v>24</v>
      </c>
      <c r="S10" s="323"/>
    </row>
    <row r="11" spans="1:20" s="159" customFormat="1">
      <c r="A11" s="163">
        <v>11</v>
      </c>
      <c r="B11" s="130" t="s">
        <v>395</v>
      </c>
      <c r="C11" s="235"/>
      <c r="D11" s="229"/>
      <c r="E11" s="236" t="s">
        <v>141</v>
      </c>
      <c r="F11" s="249">
        <v>152000</v>
      </c>
      <c r="G11" s="238"/>
      <c r="H11" s="238"/>
      <c r="I11" s="238"/>
      <c r="J11" s="238"/>
      <c r="K11" s="238"/>
      <c r="L11" s="238"/>
      <c r="M11" s="238"/>
      <c r="N11" s="238"/>
      <c r="O11" s="238"/>
      <c r="P11" s="238"/>
      <c r="Q11" s="239"/>
      <c r="R11" s="240"/>
      <c r="S11" s="241" t="s">
        <v>394</v>
      </c>
      <c r="T11" s="193"/>
    </row>
    <row r="12" spans="1:20" s="159" customFormat="1">
      <c r="A12" s="163"/>
      <c r="B12" s="130" t="s">
        <v>37</v>
      </c>
      <c r="C12" s="235"/>
      <c r="D12" s="229"/>
      <c r="E12" s="163"/>
      <c r="F12" s="242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4"/>
      <c r="R12" s="244"/>
      <c r="S12" s="179"/>
      <c r="T12" s="193"/>
    </row>
    <row r="13" spans="1:20" s="159" customFormat="1">
      <c r="A13" s="163"/>
      <c r="B13" s="130"/>
      <c r="C13" s="245"/>
      <c r="D13" s="229"/>
      <c r="E13" s="163"/>
      <c r="F13" s="246"/>
      <c r="G13" s="243"/>
      <c r="H13" s="243"/>
      <c r="I13" s="243"/>
      <c r="J13" s="243"/>
      <c r="K13" s="243"/>
      <c r="L13" s="243"/>
      <c r="M13" s="243"/>
      <c r="N13" s="243"/>
      <c r="O13" s="243"/>
      <c r="P13" s="243"/>
      <c r="Q13" s="244"/>
      <c r="R13" s="244"/>
      <c r="S13" s="179"/>
    </row>
    <row r="14" spans="1:20" s="159" customFormat="1">
      <c r="A14" s="163"/>
      <c r="B14" s="247" t="s">
        <v>393</v>
      </c>
      <c r="C14" s="245" t="s">
        <v>392</v>
      </c>
      <c r="D14" s="163" t="s">
        <v>391</v>
      </c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</row>
    <row r="15" spans="1:20" s="159" customFormat="1">
      <c r="A15" s="163"/>
      <c r="B15" s="152" t="s">
        <v>390</v>
      </c>
      <c r="C15" s="149" t="s">
        <v>389</v>
      </c>
      <c r="D15" s="229" t="s">
        <v>388</v>
      </c>
      <c r="E15" s="163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0"/>
    </row>
    <row r="16" spans="1:20" s="159" customFormat="1">
      <c r="A16" s="163"/>
      <c r="B16" s="149" t="s">
        <v>386</v>
      </c>
      <c r="C16" s="149" t="s">
        <v>385</v>
      </c>
      <c r="D16" s="229" t="s">
        <v>384</v>
      </c>
      <c r="E16" s="163"/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9"/>
    </row>
    <row r="17" spans="1:19" s="159" customFormat="1">
      <c r="A17" s="163"/>
      <c r="B17" s="149" t="s">
        <v>382</v>
      </c>
      <c r="C17" s="149" t="s">
        <v>381</v>
      </c>
      <c r="D17" s="229" t="s">
        <v>380</v>
      </c>
      <c r="E17" s="163"/>
      <c r="F17" s="179"/>
      <c r="G17" s="179"/>
      <c r="H17" s="179"/>
      <c r="I17" s="179"/>
      <c r="J17" s="179"/>
      <c r="K17" s="179"/>
      <c r="L17" s="179"/>
      <c r="M17" s="179"/>
      <c r="N17" s="179"/>
      <c r="O17" s="179"/>
      <c r="P17" s="179"/>
      <c r="Q17" s="179"/>
      <c r="R17" s="179"/>
      <c r="S17" s="179"/>
    </row>
    <row r="18" spans="1:19" s="159" customFormat="1">
      <c r="A18" s="163"/>
      <c r="B18" s="158" t="s">
        <v>378</v>
      </c>
      <c r="C18" s="149" t="s">
        <v>377</v>
      </c>
      <c r="D18" s="229" t="s">
        <v>376</v>
      </c>
      <c r="E18" s="179"/>
      <c r="F18" s="179"/>
      <c r="G18" s="179"/>
      <c r="H18" s="179"/>
      <c r="I18" s="179"/>
      <c r="J18" s="179"/>
      <c r="K18" s="179"/>
      <c r="L18" s="179"/>
      <c r="M18" s="179"/>
      <c r="N18" s="179"/>
      <c r="O18" s="179"/>
      <c r="P18" s="179"/>
      <c r="Q18" s="179"/>
      <c r="R18" s="179"/>
      <c r="S18" s="179"/>
    </row>
    <row r="19" spans="1:19" s="159" customFormat="1">
      <c r="A19" s="163"/>
      <c r="B19" s="149" t="s">
        <v>375</v>
      </c>
      <c r="C19" s="149" t="s">
        <v>374</v>
      </c>
      <c r="D19" s="179"/>
      <c r="E19" s="179"/>
      <c r="F19" s="179"/>
      <c r="G19" s="179"/>
      <c r="H19" s="179"/>
      <c r="I19" s="179"/>
      <c r="J19" s="179"/>
      <c r="K19" s="179"/>
      <c r="L19" s="179"/>
      <c r="M19" s="179"/>
      <c r="N19" s="179"/>
      <c r="O19" s="179"/>
      <c r="P19" s="179"/>
      <c r="Q19" s="179"/>
      <c r="R19" s="179"/>
      <c r="S19" s="179"/>
    </row>
    <row r="20" spans="1:19" s="159" customFormat="1">
      <c r="A20" s="163"/>
      <c r="B20" s="149" t="s">
        <v>373</v>
      </c>
      <c r="C20" s="149" t="s">
        <v>372</v>
      </c>
      <c r="D20" s="179"/>
      <c r="E20" s="179"/>
      <c r="F20" s="179"/>
      <c r="G20" s="179"/>
      <c r="H20" s="179"/>
      <c r="I20" s="179"/>
      <c r="J20" s="179"/>
      <c r="K20" s="179"/>
      <c r="L20" s="179"/>
      <c r="M20" s="179"/>
      <c r="N20" s="179"/>
      <c r="O20" s="179"/>
      <c r="P20" s="179"/>
      <c r="Q20" s="179"/>
      <c r="R20" s="179"/>
      <c r="S20" s="179"/>
    </row>
    <row r="21" spans="1:19" s="159" customFormat="1">
      <c r="A21" s="163"/>
      <c r="B21" s="149"/>
      <c r="C21" s="149" t="s">
        <v>371</v>
      </c>
      <c r="D21" s="179"/>
      <c r="E21" s="179"/>
      <c r="F21" s="179"/>
      <c r="G21" s="179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</row>
    <row r="22" spans="1:19" s="159" customFormat="1">
      <c r="A22" s="163"/>
      <c r="B22" s="248"/>
      <c r="C22" s="149" t="s">
        <v>370</v>
      </c>
      <c r="D22" s="179"/>
      <c r="E22" s="179"/>
      <c r="F22" s="179"/>
      <c r="G22" s="179"/>
      <c r="H22" s="179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</row>
    <row r="23" spans="1:19" s="159" customFormat="1">
      <c r="A23" s="163"/>
      <c r="B23" s="149"/>
      <c r="C23" s="149"/>
      <c r="D23" s="179"/>
      <c r="E23" s="179"/>
      <c r="F23" s="179"/>
      <c r="G23" s="179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79"/>
      <c r="S23" s="179"/>
    </row>
    <row r="24" spans="1:19" s="159" customFormat="1">
      <c r="A24" s="163"/>
      <c r="B24" s="149"/>
      <c r="C24" s="149"/>
      <c r="D24" s="179"/>
      <c r="E24" s="179"/>
      <c r="F24" s="179"/>
      <c r="G24" s="179"/>
      <c r="H24" s="179"/>
      <c r="I24" s="179"/>
      <c r="J24" s="179"/>
      <c r="K24" s="179"/>
      <c r="L24" s="179"/>
      <c r="M24" s="179"/>
      <c r="N24" s="179"/>
      <c r="O24" s="179"/>
      <c r="P24" s="179"/>
      <c r="Q24" s="179"/>
      <c r="R24" s="179"/>
      <c r="S24" s="179"/>
    </row>
    <row r="25" spans="1:19">
      <c r="A25" s="185"/>
      <c r="B25" s="149"/>
      <c r="C25" s="149"/>
      <c r="D25" s="184"/>
      <c r="E25" s="184"/>
      <c r="F25" s="184"/>
      <c r="G25" s="184"/>
      <c r="H25" s="184"/>
      <c r="I25" s="184"/>
      <c r="J25" s="184"/>
      <c r="K25" s="184"/>
      <c r="L25" s="184"/>
      <c r="M25" s="184"/>
      <c r="N25" s="184"/>
      <c r="O25" s="184"/>
      <c r="P25" s="184"/>
      <c r="Q25" s="184"/>
      <c r="R25" s="184"/>
      <c r="S25" s="184"/>
    </row>
    <row r="26" spans="1:19">
      <c r="A26" s="185"/>
      <c r="B26" s="184"/>
      <c r="C26" s="149"/>
      <c r="D26" s="184"/>
      <c r="E26" s="184"/>
      <c r="F26" s="184"/>
      <c r="G26" s="184"/>
      <c r="H26" s="184"/>
      <c r="I26" s="184"/>
      <c r="J26" s="184"/>
      <c r="K26" s="184"/>
      <c r="L26" s="184"/>
      <c r="M26" s="184"/>
      <c r="N26" s="184"/>
      <c r="O26" s="184"/>
      <c r="P26" s="184"/>
      <c r="Q26" s="184"/>
      <c r="R26" s="184"/>
      <c r="S26" s="184"/>
    </row>
    <row r="27" spans="1:19">
      <c r="A27" s="185"/>
      <c r="B27" s="184"/>
      <c r="C27" s="149"/>
      <c r="D27" s="184"/>
      <c r="E27" s="184"/>
      <c r="F27" s="184"/>
      <c r="G27" s="184"/>
      <c r="H27" s="184"/>
      <c r="I27" s="184"/>
      <c r="J27" s="184"/>
      <c r="K27" s="184"/>
      <c r="L27" s="184"/>
      <c r="M27" s="184"/>
      <c r="N27" s="184"/>
      <c r="O27" s="184"/>
      <c r="P27" s="184"/>
      <c r="Q27" s="184"/>
      <c r="R27" s="184"/>
      <c r="S27" s="184"/>
    </row>
    <row r="28" spans="1:19">
      <c r="C28" s="125"/>
    </row>
  </sheetData>
  <mergeCells count="17">
    <mergeCell ref="A1:S1"/>
    <mergeCell ref="E2:S2"/>
    <mergeCell ref="E3:S3"/>
    <mergeCell ref="E4:S4"/>
    <mergeCell ref="E7:I7"/>
    <mergeCell ref="A8:A10"/>
    <mergeCell ref="B8:B10"/>
    <mergeCell ref="C8:C10"/>
    <mergeCell ref="D8:D10"/>
    <mergeCell ref="E8:E10"/>
    <mergeCell ref="F8:F10"/>
    <mergeCell ref="G8:R8"/>
    <mergeCell ref="S8:S10"/>
    <mergeCell ref="G9:I9"/>
    <mergeCell ref="J9:L9"/>
    <mergeCell ref="M9:O9"/>
    <mergeCell ref="P9:R9"/>
  </mergeCells>
  <pageMargins left="0.12" right="0.12" top="0.74803149606299213" bottom="0.74803149606299213" header="0.31496062992125984" footer="0.31496062992125984"/>
  <pageSetup paperSize="9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D54A84-FDAA-4A5A-BB3E-8D444A718312}">
  <sheetPr>
    <tabColor rgb="FF00B050"/>
  </sheetPr>
  <dimension ref="A1:T29"/>
  <sheetViews>
    <sheetView topLeftCell="A4" workbookViewId="0">
      <selection activeCell="V17" sqref="V17"/>
    </sheetView>
  </sheetViews>
  <sheetFormatPr defaultColWidth="9" defaultRowHeight="24"/>
  <cols>
    <col min="1" max="1" width="5.85546875" style="189" customWidth="1"/>
    <col min="2" max="2" width="42.42578125" style="158" customWidth="1"/>
    <col min="3" max="3" width="26.42578125" style="158" customWidth="1"/>
    <col min="4" max="4" width="13.140625" style="158" bestFit="1" customWidth="1"/>
    <col min="5" max="5" width="9.140625" style="158" customWidth="1"/>
    <col min="6" max="6" width="12" style="158" customWidth="1"/>
    <col min="7" max="18" width="4" style="158" customWidth="1"/>
    <col min="19" max="19" width="15.5703125" style="158" customWidth="1"/>
    <col min="20" max="252" width="9" style="158"/>
    <col min="253" max="253" width="3.42578125" style="158" customWidth="1"/>
    <col min="254" max="254" width="17.42578125" style="158" customWidth="1"/>
    <col min="255" max="255" width="17.140625" style="158" customWidth="1"/>
    <col min="256" max="256" width="7.85546875" style="158" customWidth="1"/>
    <col min="257" max="258" width="3.85546875" style="158" customWidth="1"/>
    <col min="259" max="260" width="4.140625" style="158" customWidth="1"/>
    <col min="261" max="261" width="7.140625" style="158" customWidth="1"/>
    <col min="262" max="262" width="5" style="158" customWidth="1"/>
    <col min="263" max="264" width="5.140625" style="158" customWidth="1"/>
    <col min="265" max="266" width="5" style="158" customWidth="1"/>
    <col min="267" max="273" width="4.85546875" style="158" customWidth="1"/>
    <col min="274" max="274" width="5.85546875" style="158" customWidth="1"/>
    <col min="275" max="275" width="7.85546875" style="158" customWidth="1"/>
    <col min="276" max="508" width="9" style="158"/>
    <col min="509" max="509" width="3.42578125" style="158" customWidth="1"/>
    <col min="510" max="510" width="17.42578125" style="158" customWidth="1"/>
    <col min="511" max="511" width="17.140625" style="158" customWidth="1"/>
    <col min="512" max="512" width="7.85546875" style="158" customWidth="1"/>
    <col min="513" max="514" width="3.85546875" style="158" customWidth="1"/>
    <col min="515" max="516" width="4.140625" style="158" customWidth="1"/>
    <col min="517" max="517" width="7.140625" style="158" customWidth="1"/>
    <col min="518" max="518" width="5" style="158" customWidth="1"/>
    <col min="519" max="520" width="5.140625" style="158" customWidth="1"/>
    <col min="521" max="522" width="5" style="158" customWidth="1"/>
    <col min="523" max="529" width="4.85546875" style="158" customWidth="1"/>
    <col min="530" max="530" width="5.85546875" style="158" customWidth="1"/>
    <col min="531" max="531" width="7.85546875" style="158" customWidth="1"/>
    <col min="532" max="764" width="9" style="158"/>
    <col min="765" max="765" width="3.42578125" style="158" customWidth="1"/>
    <col min="766" max="766" width="17.42578125" style="158" customWidth="1"/>
    <col min="767" max="767" width="17.140625" style="158" customWidth="1"/>
    <col min="768" max="768" width="7.85546875" style="158" customWidth="1"/>
    <col min="769" max="770" width="3.85546875" style="158" customWidth="1"/>
    <col min="771" max="772" width="4.140625" style="158" customWidth="1"/>
    <col min="773" max="773" width="7.140625" style="158" customWidth="1"/>
    <col min="774" max="774" width="5" style="158" customWidth="1"/>
    <col min="775" max="776" width="5.140625" style="158" customWidth="1"/>
    <col min="777" max="778" width="5" style="158" customWidth="1"/>
    <col min="779" max="785" width="4.85546875" style="158" customWidth="1"/>
    <col min="786" max="786" width="5.85546875" style="158" customWidth="1"/>
    <col min="787" max="787" width="7.85546875" style="158" customWidth="1"/>
    <col min="788" max="1020" width="9" style="158"/>
    <col min="1021" max="1021" width="3.42578125" style="158" customWidth="1"/>
    <col min="1022" max="1022" width="17.42578125" style="158" customWidth="1"/>
    <col min="1023" max="1023" width="17.140625" style="158" customWidth="1"/>
    <col min="1024" max="1024" width="7.85546875" style="158" customWidth="1"/>
    <col min="1025" max="1026" width="3.85546875" style="158" customWidth="1"/>
    <col min="1027" max="1028" width="4.140625" style="158" customWidth="1"/>
    <col min="1029" max="1029" width="7.140625" style="158" customWidth="1"/>
    <col min="1030" max="1030" width="5" style="158" customWidth="1"/>
    <col min="1031" max="1032" width="5.140625" style="158" customWidth="1"/>
    <col min="1033" max="1034" width="5" style="158" customWidth="1"/>
    <col min="1035" max="1041" width="4.85546875" style="158" customWidth="1"/>
    <col min="1042" max="1042" width="5.85546875" style="158" customWidth="1"/>
    <col min="1043" max="1043" width="7.85546875" style="158" customWidth="1"/>
    <col min="1044" max="1276" width="9" style="158"/>
    <col min="1277" max="1277" width="3.42578125" style="158" customWidth="1"/>
    <col min="1278" max="1278" width="17.42578125" style="158" customWidth="1"/>
    <col min="1279" max="1279" width="17.140625" style="158" customWidth="1"/>
    <col min="1280" max="1280" width="7.85546875" style="158" customWidth="1"/>
    <col min="1281" max="1282" width="3.85546875" style="158" customWidth="1"/>
    <col min="1283" max="1284" width="4.140625" style="158" customWidth="1"/>
    <col min="1285" max="1285" width="7.140625" style="158" customWidth="1"/>
    <col min="1286" max="1286" width="5" style="158" customWidth="1"/>
    <col min="1287" max="1288" width="5.140625" style="158" customWidth="1"/>
    <col min="1289" max="1290" width="5" style="158" customWidth="1"/>
    <col min="1291" max="1297" width="4.85546875" style="158" customWidth="1"/>
    <col min="1298" max="1298" width="5.85546875" style="158" customWidth="1"/>
    <col min="1299" max="1299" width="7.85546875" style="158" customWidth="1"/>
    <col min="1300" max="1532" width="9" style="158"/>
    <col min="1533" max="1533" width="3.42578125" style="158" customWidth="1"/>
    <col min="1534" max="1534" width="17.42578125" style="158" customWidth="1"/>
    <col min="1535" max="1535" width="17.140625" style="158" customWidth="1"/>
    <col min="1536" max="1536" width="7.85546875" style="158" customWidth="1"/>
    <col min="1537" max="1538" width="3.85546875" style="158" customWidth="1"/>
    <col min="1539" max="1540" width="4.140625" style="158" customWidth="1"/>
    <col min="1541" max="1541" width="7.140625" style="158" customWidth="1"/>
    <col min="1542" max="1542" width="5" style="158" customWidth="1"/>
    <col min="1543" max="1544" width="5.140625" style="158" customWidth="1"/>
    <col min="1545" max="1546" width="5" style="158" customWidth="1"/>
    <col min="1547" max="1553" width="4.85546875" style="158" customWidth="1"/>
    <col min="1554" max="1554" width="5.85546875" style="158" customWidth="1"/>
    <col min="1555" max="1555" width="7.85546875" style="158" customWidth="1"/>
    <col min="1556" max="1788" width="9" style="158"/>
    <col min="1789" max="1789" width="3.42578125" style="158" customWidth="1"/>
    <col min="1790" max="1790" width="17.42578125" style="158" customWidth="1"/>
    <col min="1791" max="1791" width="17.140625" style="158" customWidth="1"/>
    <col min="1792" max="1792" width="7.85546875" style="158" customWidth="1"/>
    <col min="1793" max="1794" width="3.85546875" style="158" customWidth="1"/>
    <col min="1795" max="1796" width="4.140625" style="158" customWidth="1"/>
    <col min="1797" max="1797" width="7.140625" style="158" customWidth="1"/>
    <col min="1798" max="1798" width="5" style="158" customWidth="1"/>
    <col min="1799" max="1800" width="5.140625" style="158" customWidth="1"/>
    <col min="1801" max="1802" width="5" style="158" customWidth="1"/>
    <col min="1803" max="1809" width="4.85546875" style="158" customWidth="1"/>
    <col min="1810" max="1810" width="5.85546875" style="158" customWidth="1"/>
    <col min="1811" max="1811" width="7.85546875" style="158" customWidth="1"/>
    <col min="1812" max="2044" width="9" style="158"/>
    <col min="2045" max="2045" width="3.42578125" style="158" customWidth="1"/>
    <col min="2046" max="2046" width="17.42578125" style="158" customWidth="1"/>
    <col min="2047" max="2047" width="17.140625" style="158" customWidth="1"/>
    <col min="2048" max="2048" width="7.85546875" style="158" customWidth="1"/>
    <col min="2049" max="2050" width="3.85546875" style="158" customWidth="1"/>
    <col min="2051" max="2052" width="4.140625" style="158" customWidth="1"/>
    <col min="2053" max="2053" width="7.140625" style="158" customWidth="1"/>
    <col min="2054" max="2054" width="5" style="158" customWidth="1"/>
    <col min="2055" max="2056" width="5.140625" style="158" customWidth="1"/>
    <col min="2057" max="2058" width="5" style="158" customWidth="1"/>
    <col min="2059" max="2065" width="4.85546875" style="158" customWidth="1"/>
    <col min="2066" max="2066" width="5.85546875" style="158" customWidth="1"/>
    <col min="2067" max="2067" width="7.85546875" style="158" customWidth="1"/>
    <col min="2068" max="2300" width="9" style="158"/>
    <col min="2301" max="2301" width="3.42578125" style="158" customWidth="1"/>
    <col min="2302" max="2302" width="17.42578125" style="158" customWidth="1"/>
    <col min="2303" max="2303" width="17.140625" style="158" customWidth="1"/>
    <col min="2304" max="2304" width="7.85546875" style="158" customWidth="1"/>
    <col min="2305" max="2306" width="3.85546875" style="158" customWidth="1"/>
    <col min="2307" max="2308" width="4.140625" style="158" customWidth="1"/>
    <col min="2309" max="2309" width="7.140625" style="158" customWidth="1"/>
    <col min="2310" max="2310" width="5" style="158" customWidth="1"/>
    <col min="2311" max="2312" width="5.140625" style="158" customWidth="1"/>
    <col min="2313" max="2314" width="5" style="158" customWidth="1"/>
    <col min="2315" max="2321" width="4.85546875" style="158" customWidth="1"/>
    <col min="2322" max="2322" width="5.85546875" style="158" customWidth="1"/>
    <col min="2323" max="2323" width="7.85546875" style="158" customWidth="1"/>
    <col min="2324" max="2556" width="9" style="158"/>
    <col min="2557" max="2557" width="3.42578125" style="158" customWidth="1"/>
    <col min="2558" max="2558" width="17.42578125" style="158" customWidth="1"/>
    <col min="2559" max="2559" width="17.140625" style="158" customWidth="1"/>
    <col min="2560" max="2560" width="7.85546875" style="158" customWidth="1"/>
    <col min="2561" max="2562" width="3.85546875" style="158" customWidth="1"/>
    <col min="2563" max="2564" width="4.140625" style="158" customWidth="1"/>
    <col min="2565" max="2565" width="7.140625" style="158" customWidth="1"/>
    <col min="2566" max="2566" width="5" style="158" customWidth="1"/>
    <col min="2567" max="2568" width="5.140625" style="158" customWidth="1"/>
    <col min="2569" max="2570" width="5" style="158" customWidth="1"/>
    <col min="2571" max="2577" width="4.85546875" style="158" customWidth="1"/>
    <col min="2578" max="2578" width="5.85546875" style="158" customWidth="1"/>
    <col min="2579" max="2579" width="7.85546875" style="158" customWidth="1"/>
    <col min="2580" max="2812" width="9" style="158"/>
    <col min="2813" max="2813" width="3.42578125" style="158" customWidth="1"/>
    <col min="2814" max="2814" width="17.42578125" style="158" customWidth="1"/>
    <col min="2815" max="2815" width="17.140625" style="158" customWidth="1"/>
    <col min="2816" max="2816" width="7.85546875" style="158" customWidth="1"/>
    <col min="2817" max="2818" width="3.85546875" style="158" customWidth="1"/>
    <col min="2819" max="2820" width="4.140625" style="158" customWidth="1"/>
    <col min="2821" max="2821" width="7.140625" style="158" customWidth="1"/>
    <col min="2822" max="2822" width="5" style="158" customWidth="1"/>
    <col min="2823" max="2824" width="5.140625" style="158" customWidth="1"/>
    <col min="2825" max="2826" width="5" style="158" customWidth="1"/>
    <col min="2827" max="2833" width="4.85546875" style="158" customWidth="1"/>
    <col min="2834" max="2834" width="5.85546875" style="158" customWidth="1"/>
    <col min="2835" max="2835" width="7.85546875" style="158" customWidth="1"/>
    <col min="2836" max="3068" width="9" style="158"/>
    <col min="3069" max="3069" width="3.42578125" style="158" customWidth="1"/>
    <col min="3070" max="3070" width="17.42578125" style="158" customWidth="1"/>
    <col min="3071" max="3071" width="17.140625" style="158" customWidth="1"/>
    <col min="3072" max="3072" width="7.85546875" style="158" customWidth="1"/>
    <col min="3073" max="3074" width="3.85546875" style="158" customWidth="1"/>
    <col min="3075" max="3076" width="4.140625" style="158" customWidth="1"/>
    <col min="3077" max="3077" width="7.140625" style="158" customWidth="1"/>
    <col min="3078" max="3078" width="5" style="158" customWidth="1"/>
    <col min="3079" max="3080" width="5.140625" style="158" customWidth="1"/>
    <col min="3081" max="3082" width="5" style="158" customWidth="1"/>
    <col min="3083" max="3089" width="4.85546875" style="158" customWidth="1"/>
    <col min="3090" max="3090" width="5.85546875" style="158" customWidth="1"/>
    <col min="3091" max="3091" width="7.85546875" style="158" customWidth="1"/>
    <col min="3092" max="3324" width="9" style="158"/>
    <col min="3325" max="3325" width="3.42578125" style="158" customWidth="1"/>
    <col min="3326" max="3326" width="17.42578125" style="158" customWidth="1"/>
    <col min="3327" max="3327" width="17.140625" style="158" customWidth="1"/>
    <col min="3328" max="3328" width="7.85546875" style="158" customWidth="1"/>
    <col min="3329" max="3330" width="3.85546875" style="158" customWidth="1"/>
    <col min="3331" max="3332" width="4.140625" style="158" customWidth="1"/>
    <col min="3333" max="3333" width="7.140625" style="158" customWidth="1"/>
    <col min="3334" max="3334" width="5" style="158" customWidth="1"/>
    <col min="3335" max="3336" width="5.140625" style="158" customWidth="1"/>
    <col min="3337" max="3338" width="5" style="158" customWidth="1"/>
    <col min="3339" max="3345" width="4.85546875" style="158" customWidth="1"/>
    <col min="3346" max="3346" width="5.85546875" style="158" customWidth="1"/>
    <col min="3347" max="3347" width="7.85546875" style="158" customWidth="1"/>
    <col min="3348" max="3580" width="9" style="158"/>
    <col min="3581" max="3581" width="3.42578125" style="158" customWidth="1"/>
    <col min="3582" max="3582" width="17.42578125" style="158" customWidth="1"/>
    <col min="3583" max="3583" width="17.140625" style="158" customWidth="1"/>
    <col min="3584" max="3584" width="7.85546875" style="158" customWidth="1"/>
    <col min="3585" max="3586" width="3.85546875" style="158" customWidth="1"/>
    <col min="3587" max="3588" width="4.140625" style="158" customWidth="1"/>
    <col min="3589" max="3589" width="7.140625" style="158" customWidth="1"/>
    <col min="3590" max="3590" width="5" style="158" customWidth="1"/>
    <col min="3591" max="3592" width="5.140625" style="158" customWidth="1"/>
    <col min="3593" max="3594" width="5" style="158" customWidth="1"/>
    <col min="3595" max="3601" width="4.85546875" style="158" customWidth="1"/>
    <col min="3602" max="3602" width="5.85546875" style="158" customWidth="1"/>
    <col min="3603" max="3603" width="7.85546875" style="158" customWidth="1"/>
    <col min="3604" max="3836" width="9" style="158"/>
    <col min="3837" max="3837" width="3.42578125" style="158" customWidth="1"/>
    <col min="3838" max="3838" width="17.42578125" style="158" customWidth="1"/>
    <col min="3839" max="3839" width="17.140625" style="158" customWidth="1"/>
    <col min="3840" max="3840" width="7.85546875" style="158" customWidth="1"/>
    <col min="3841" max="3842" width="3.85546875" style="158" customWidth="1"/>
    <col min="3843" max="3844" width="4.140625" style="158" customWidth="1"/>
    <col min="3845" max="3845" width="7.140625" style="158" customWidth="1"/>
    <col min="3846" max="3846" width="5" style="158" customWidth="1"/>
    <col min="3847" max="3848" width="5.140625" style="158" customWidth="1"/>
    <col min="3849" max="3850" width="5" style="158" customWidth="1"/>
    <col min="3851" max="3857" width="4.85546875" style="158" customWidth="1"/>
    <col min="3858" max="3858" width="5.85546875" style="158" customWidth="1"/>
    <col min="3859" max="3859" width="7.85546875" style="158" customWidth="1"/>
    <col min="3860" max="4092" width="9" style="158"/>
    <col min="4093" max="4093" width="3.42578125" style="158" customWidth="1"/>
    <col min="4094" max="4094" width="17.42578125" style="158" customWidth="1"/>
    <col min="4095" max="4095" width="17.140625" style="158" customWidth="1"/>
    <col min="4096" max="4096" width="7.85546875" style="158" customWidth="1"/>
    <col min="4097" max="4098" width="3.85546875" style="158" customWidth="1"/>
    <col min="4099" max="4100" width="4.140625" style="158" customWidth="1"/>
    <col min="4101" max="4101" width="7.140625" style="158" customWidth="1"/>
    <col min="4102" max="4102" width="5" style="158" customWidth="1"/>
    <col min="4103" max="4104" width="5.140625" style="158" customWidth="1"/>
    <col min="4105" max="4106" width="5" style="158" customWidth="1"/>
    <col min="4107" max="4113" width="4.85546875" style="158" customWidth="1"/>
    <col min="4114" max="4114" width="5.85546875" style="158" customWidth="1"/>
    <col min="4115" max="4115" width="7.85546875" style="158" customWidth="1"/>
    <col min="4116" max="4348" width="9" style="158"/>
    <col min="4349" max="4349" width="3.42578125" style="158" customWidth="1"/>
    <col min="4350" max="4350" width="17.42578125" style="158" customWidth="1"/>
    <col min="4351" max="4351" width="17.140625" style="158" customWidth="1"/>
    <col min="4352" max="4352" width="7.85546875" style="158" customWidth="1"/>
    <col min="4353" max="4354" width="3.85546875" style="158" customWidth="1"/>
    <col min="4355" max="4356" width="4.140625" style="158" customWidth="1"/>
    <col min="4357" max="4357" width="7.140625" style="158" customWidth="1"/>
    <col min="4358" max="4358" width="5" style="158" customWidth="1"/>
    <col min="4359" max="4360" width="5.140625" style="158" customWidth="1"/>
    <col min="4361" max="4362" width="5" style="158" customWidth="1"/>
    <col min="4363" max="4369" width="4.85546875" style="158" customWidth="1"/>
    <col min="4370" max="4370" width="5.85546875" style="158" customWidth="1"/>
    <col min="4371" max="4371" width="7.85546875" style="158" customWidth="1"/>
    <col min="4372" max="4604" width="9" style="158"/>
    <col min="4605" max="4605" width="3.42578125" style="158" customWidth="1"/>
    <col min="4606" max="4606" width="17.42578125" style="158" customWidth="1"/>
    <col min="4607" max="4607" width="17.140625" style="158" customWidth="1"/>
    <col min="4608" max="4608" width="7.85546875" style="158" customWidth="1"/>
    <col min="4609" max="4610" width="3.85546875" style="158" customWidth="1"/>
    <col min="4611" max="4612" width="4.140625" style="158" customWidth="1"/>
    <col min="4613" max="4613" width="7.140625" style="158" customWidth="1"/>
    <col min="4614" max="4614" width="5" style="158" customWidth="1"/>
    <col min="4615" max="4616" width="5.140625" style="158" customWidth="1"/>
    <col min="4617" max="4618" width="5" style="158" customWidth="1"/>
    <col min="4619" max="4625" width="4.85546875" style="158" customWidth="1"/>
    <col min="4626" max="4626" width="5.85546875" style="158" customWidth="1"/>
    <col min="4627" max="4627" width="7.85546875" style="158" customWidth="1"/>
    <col min="4628" max="4860" width="9" style="158"/>
    <col min="4861" max="4861" width="3.42578125" style="158" customWidth="1"/>
    <col min="4862" max="4862" width="17.42578125" style="158" customWidth="1"/>
    <col min="4863" max="4863" width="17.140625" style="158" customWidth="1"/>
    <col min="4864" max="4864" width="7.85546875" style="158" customWidth="1"/>
    <col min="4865" max="4866" width="3.85546875" style="158" customWidth="1"/>
    <col min="4867" max="4868" width="4.140625" style="158" customWidth="1"/>
    <col min="4869" max="4869" width="7.140625" style="158" customWidth="1"/>
    <col min="4870" max="4870" width="5" style="158" customWidth="1"/>
    <col min="4871" max="4872" width="5.140625" style="158" customWidth="1"/>
    <col min="4873" max="4874" width="5" style="158" customWidth="1"/>
    <col min="4875" max="4881" width="4.85546875" style="158" customWidth="1"/>
    <col min="4882" max="4882" width="5.85546875" style="158" customWidth="1"/>
    <col min="4883" max="4883" width="7.85546875" style="158" customWidth="1"/>
    <col min="4884" max="5116" width="9" style="158"/>
    <col min="5117" max="5117" width="3.42578125" style="158" customWidth="1"/>
    <col min="5118" max="5118" width="17.42578125" style="158" customWidth="1"/>
    <col min="5119" max="5119" width="17.140625" style="158" customWidth="1"/>
    <col min="5120" max="5120" width="7.85546875" style="158" customWidth="1"/>
    <col min="5121" max="5122" width="3.85546875" style="158" customWidth="1"/>
    <col min="5123" max="5124" width="4.140625" style="158" customWidth="1"/>
    <col min="5125" max="5125" width="7.140625" style="158" customWidth="1"/>
    <col min="5126" max="5126" width="5" style="158" customWidth="1"/>
    <col min="5127" max="5128" width="5.140625" style="158" customWidth="1"/>
    <col min="5129" max="5130" width="5" style="158" customWidth="1"/>
    <col min="5131" max="5137" width="4.85546875" style="158" customWidth="1"/>
    <col min="5138" max="5138" width="5.85546875" style="158" customWidth="1"/>
    <col min="5139" max="5139" width="7.85546875" style="158" customWidth="1"/>
    <col min="5140" max="5372" width="9" style="158"/>
    <col min="5373" max="5373" width="3.42578125" style="158" customWidth="1"/>
    <col min="5374" max="5374" width="17.42578125" style="158" customWidth="1"/>
    <col min="5375" max="5375" width="17.140625" style="158" customWidth="1"/>
    <col min="5376" max="5376" width="7.85546875" style="158" customWidth="1"/>
    <col min="5377" max="5378" width="3.85546875" style="158" customWidth="1"/>
    <col min="5379" max="5380" width="4.140625" style="158" customWidth="1"/>
    <col min="5381" max="5381" width="7.140625" style="158" customWidth="1"/>
    <col min="5382" max="5382" width="5" style="158" customWidth="1"/>
    <col min="5383" max="5384" width="5.140625" style="158" customWidth="1"/>
    <col min="5385" max="5386" width="5" style="158" customWidth="1"/>
    <col min="5387" max="5393" width="4.85546875" style="158" customWidth="1"/>
    <col min="5394" max="5394" width="5.85546875" style="158" customWidth="1"/>
    <col min="5395" max="5395" width="7.85546875" style="158" customWidth="1"/>
    <col min="5396" max="5628" width="9" style="158"/>
    <col min="5629" max="5629" width="3.42578125" style="158" customWidth="1"/>
    <col min="5630" max="5630" width="17.42578125" style="158" customWidth="1"/>
    <col min="5631" max="5631" width="17.140625" style="158" customWidth="1"/>
    <col min="5632" max="5632" width="7.85546875" style="158" customWidth="1"/>
    <col min="5633" max="5634" width="3.85546875" style="158" customWidth="1"/>
    <col min="5635" max="5636" width="4.140625" style="158" customWidth="1"/>
    <col min="5637" max="5637" width="7.140625" style="158" customWidth="1"/>
    <col min="5638" max="5638" width="5" style="158" customWidth="1"/>
    <col min="5639" max="5640" width="5.140625" style="158" customWidth="1"/>
    <col min="5641" max="5642" width="5" style="158" customWidth="1"/>
    <col min="5643" max="5649" width="4.85546875" style="158" customWidth="1"/>
    <col min="5650" max="5650" width="5.85546875" style="158" customWidth="1"/>
    <col min="5651" max="5651" width="7.85546875" style="158" customWidth="1"/>
    <col min="5652" max="5884" width="9" style="158"/>
    <col min="5885" max="5885" width="3.42578125" style="158" customWidth="1"/>
    <col min="5886" max="5886" width="17.42578125" style="158" customWidth="1"/>
    <col min="5887" max="5887" width="17.140625" style="158" customWidth="1"/>
    <col min="5888" max="5888" width="7.85546875" style="158" customWidth="1"/>
    <col min="5889" max="5890" width="3.85546875" style="158" customWidth="1"/>
    <col min="5891" max="5892" width="4.140625" style="158" customWidth="1"/>
    <col min="5893" max="5893" width="7.140625" style="158" customWidth="1"/>
    <col min="5894" max="5894" width="5" style="158" customWidth="1"/>
    <col min="5895" max="5896" width="5.140625" style="158" customWidth="1"/>
    <col min="5897" max="5898" width="5" style="158" customWidth="1"/>
    <col min="5899" max="5905" width="4.85546875" style="158" customWidth="1"/>
    <col min="5906" max="5906" width="5.85546875" style="158" customWidth="1"/>
    <col min="5907" max="5907" width="7.85546875" style="158" customWidth="1"/>
    <col min="5908" max="6140" width="9" style="158"/>
    <col min="6141" max="6141" width="3.42578125" style="158" customWidth="1"/>
    <col min="6142" max="6142" width="17.42578125" style="158" customWidth="1"/>
    <col min="6143" max="6143" width="17.140625" style="158" customWidth="1"/>
    <col min="6144" max="6144" width="7.85546875" style="158" customWidth="1"/>
    <col min="6145" max="6146" width="3.85546875" style="158" customWidth="1"/>
    <col min="6147" max="6148" width="4.140625" style="158" customWidth="1"/>
    <col min="6149" max="6149" width="7.140625" style="158" customWidth="1"/>
    <col min="6150" max="6150" width="5" style="158" customWidth="1"/>
    <col min="6151" max="6152" width="5.140625" style="158" customWidth="1"/>
    <col min="6153" max="6154" width="5" style="158" customWidth="1"/>
    <col min="6155" max="6161" width="4.85546875" style="158" customWidth="1"/>
    <col min="6162" max="6162" width="5.85546875" style="158" customWidth="1"/>
    <col min="6163" max="6163" width="7.85546875" style="158" customWidth="1"/>
    <col min="6164" max="6396" width="9" style="158"/>
    <col min="6397" max="6397" width="3.42578125" style="158" customWidth="1"/>
    <col min="6398" max="6398" width="17.42578125" style="158" customWidth="1"/>
    <col min="6399" max="6399" width="17.140625" style="158" customWidth="1"/>
    <col min="6400" max="6400" width="7.85546875" style="158" customWidth="1"/>
    <col min="6401" max="6402" width="3.85546875" style="158" customWidth="1"/>
    <col min="6403" max="6404" width="4.140625" style="158" customWidth="1"/>
    <col min="6405" max="6405" width="7.140625" style="158" customWidth="1"/>
    <col min="6406" max="6406" width="5" style="158" customWidth="1"/>
    <col min="6407" max="6408" width="5.140625" style="158" customWidth="1"/>
    <col min="6409" max="6410" width="5" style="158" customWidth="1"/>
    <col min="6411" max="6417" width="4.85546875" style="158" customWidth="1"/>
    <col min="6418" max="6418" width="5.85546875" style="158" customWidth="1"/>
    <col min="6419" max="6419" width="7.85546875" style="158" customWidth="1"/>
    <col min="6420" max="6652" width="9" style="158"/>
    <col min="6653" max="6653" width="3.42578125" style="158" customWidth="1"/>
    <col min="6654" max="6654" width="17.42578125" style="158" customWidth="1"/>
    <col min="6655" max="6655" width="17.140625" style="158" customWidth="1"/>
    <col min="6656" max="6656" width="7.85546875" style="158" customWidth="1"/>
    <col min="6657" max="6658" width="3.85546875" style="158" customWidth="1"/>
    <col min="6659" max="6660" width="4.140625" style="158" customWidth="1"/>
    <col min="6661" max="6661" width="7.140625" style="158" customWidth="1"/>
    <col min="6662" max="6662" width="5" style="158" customWidth="1"/>
    <col min="6663" max="6664" width="5.140625" style="158" customWidth="1"/>
    <col min="6665" max="6666" width="5" style="158" customWidth="1"/>
    <col min="6667" max="6673" width="4.85546875" style="158" customWidth="1"/>
    <col min="6674" max="6674" width="5.85546875" style="158" customWidth="1"/>
    <col min="6675" max="6675" width="7.85546875" style="158" customWidth="1"/>
    <col min="6676" max="6908" width="9" style="158"/>
    <col min="6909" max="6909" width="3.42578125" style="158" customWidth="1"/>
    <col min="6910" max="6910" width="17.42578125" style="158" customWidth="1"/>
    <col min="6911" max="6911" width="17.140625" style="158" customWidth="1"/>
    <col min="6912" max="6912" width="7.85546875" style="158" customWidth="1"/>
    <col min="6913" max="6914" width="3.85546875" style="158" customWidth="1"/>
    <col min="6915" max="6916" width="4.140625" style="158" customWidth="1"/>
    <col min="6917" max="6917" width="7.140625" style="158" customWidth="1"/>
    <col min="6918" max="6918" width="5" style="158" customWidth="1"/>
    <col min="6919" max="6920" width="5.140625" style="158" customWidth="1"/>
    <col min="6921" max="6922" width="5" style="158" customWidth="1"/>
    <col min="6923" max="6929" width="4.85546875" style="158" customWidth="1"/>
    <col min="6930" max="6930" width="5.85546875" style="158" customWidth="1"/>
    <col min="6931" max="6931" width="7.85546875" style="158" customWidth="1"/>
    <col min="6932" max="7164" width="9" style="158"/>
    <col min="7165" max="7165" width="3.42578125" style="158" customWidth="1"/>
    <col min="7166" max="7166" width="17.42578125" style="158" customWidth="1"/>
    <col min="7167" max="7167" width="17.140625" style="158" customWidth="1"/>
    <col min="7168" max="7168" width="7.85546875" style="158" customWidth="1"/>
    <col min="7169" max="7170" width="3.85546875" style="158" customWidth="1"/>
    <col min="7171" max="7172" width="4.140625" style="158" customWidth="1"/>
    <col min="7173" max="7173" width="7.140625" style="158" customWidth="1"/>
    <col min="7174" max="7174" width="5" style="158" customWidth="1"/>
    <col min="7175" max="7176" width="5.140625" style="158" customWidth="1"/>
    <col min="7177" max="7178" width="5" style="158" customWidth="1"/>
    <col min="7179" max="7185" width="4.85546875" style="158" customWidth="1"/>
    <col min="7186" max="7186" width="5.85546875" style="158" customWidth="1"/>
    <col min="7187" max="7187" width="7.85546875" style="158" customWidth="1"/>
    <col min="7188" max="7420" width="9" style="158"/>
    <col min="7421" max="7421" width="3.42578125" style="158" customWidth="1"/>
    <col min="7422" max="7422" width="17.42578125" style="158" customWidth="1"/>
    <col min="7423" max="7423" width="17.140625" style="158" customWidth="1"/>
    <col min="7424" max="7424" width="7.85546875" style="158" customWidth="1"/>
    <col min="7425" max="7426" width="3.85546875" style="158" customWidth="1"/>
    <col min="7427" max="7428" width="4.140625" style="158" customWidth="1"/>
    <col min="7429" max="7429" width="7.140625" style="158" customWidth="1"/>
    <col min="7430" max="7430" width="5" style="158" customWidth="1"/>
    <col min="7431" max="7432" width="5.140625" style="158" customWidth="1"/>
    <col min="7433" max="7434" width="5" style="158" customWidth="1"/>
    <col min="7435" max="7441" width="4.85546875" style="158" customWidth="1"/>
    <col min="7442" max="7442" width="5.85546875" style="158" customWidth="1"/>
    <col min="7443" max="7443" width="7.85546875" style="158" customWidth="1"/>
    <col min="7444" max="7676" width="9" style="158"/>
    <col min="7677" max="7677" width="3.42578125" style="158" customWidth="1"/>
    <col min="7678" max="7678" width="17.42578125" style="158" customWidth="1"/>
    <col min="7679" max="7679" width="17.140625" style="158" customWidth="1"/>
    <col min="7680" max="7680" width="7.85546875" style="158" customWidth="1"/>
    <col min="7681" max="7682" width="3.85546875" style="158" customWidth="1"/>
    <col min="7683" max="7684" width="4.140625" style="158" customWidth="1"/>
    <col min="7685" max="7685" width="7.140625" style="158" customWidth="1"/>
    <col min="7686" max="7686" width="5" style="158" customWidth="1"/>
    <col min="7687" max="7688" width="5.140625" style="158" customWidth="1"/>
    <col min="7689" max="7690" width="5" style="158" customWidth="1"/>
    <col min="7691" max="7697" width="4.85546875" style="158" customWidth="1"/>
    <col min="7698" max="7698" width="5.85546875" style="158" customWidth="1"/>
    <col min="7699" max="7699" width="7.85546875" style="158" customWidth="1"/>
    <col min="7700" max="7932" width="9" style="158"/>
    <col min="7933" max="7933" width="3.42578125" style="158" customWidth="1"/>
    <col min="7934" max="7934" width="17.42578125" style="158" customWidth="1"/>
    <col min="7935" max="7935" width="17.140625" style="158" customWidth="1"/>
    <col min="7936" max="7936" width="7.85546875" style="158" customWidth="1"/>
    <col min="7937" max="7938" width="3.85546875" style="158" customWidth="1"/>
    <col min="7939" max="7940" width="4.140625" style="158" customWidth="1"/>
    <col min="7941" max="7941" width="7.140625" style="158" customWidth="1"/>
    <col min="7942" max="7942" width="5" style="158" customWidth="1"/>
    <col min="7943" max="7944" width="5.140625" style="158" customWidth="1"/>
    <col min="7945" max="7946" width="5" style="158" customWidth="1"/>
    <col min="7947" max="7953" width="4.85546875" style="158" customWidth="1"/>
    <col min="7954" max="7954" width="5.85546875" style="158" customWidth="1"/>
    <col min="7955" max="7955" width="7.85546875" style="158" customWidth="1"/>
    <col min="7956" max="8188" width="9" style="158"/>
    <col min="8189" max="8189" width="3.42578125" style="158" customWidth="1"/>
    <col min="8190" max="8190" width="17.42578125" style="158" customWidth="1"/>
    <col min="8191" max="8191" width="17.140625" style="158" customWidth="1"/>
    <col min="8192" max="8192" width="7.85546875" style="158" customWidth="1"/>
    <col min="8193" max="8194" width="3.85546875" style="158" customWidth="1"/>
    <col min="8195" max="8196" width="4.140625" style="158" customWidth="1"/>
    <col min="8197" max="8197" width="7.140625" style="158" customWidth="1"/>
    <col min="8198" max="8198" width="5" style="158" customWidth="1"/>
    <col min="8199" max="8200" width="5.140625" style="158" customWidth="1"/>
    <col min="8201" max="8202" width="5" style="158" customWidth="1"/>
    <col min="8203" max="8209" width="4.85546875" style="158" customWidth="1"/>
    <col min="8210" max="8210" width="5.85546875" style="158" customWidth="1"/>
    <col min="8211" max="8211" width="7.85546875" style="158" customWidth="1"/>
    <col min="8212" max="8444" width="9" style="158"/>
    <col min="8445" max="8445" width="3.42578125" style="158" customWidth="1"/>
    <col min="8446" max="8446" width="17.42578125" style="158" customWidth="1"/>
    <col min="8447" max="8447" width="17.140625" style="158" customWidth="1"/>
    <col min="8448" max="8448" width="7.85546875" style="158" customWidth="1"/>
    <col min="8449" max="8450" width="3.85546875" style="158" customWidth="1"/>
    <col min="8451" max="8452" width="4.140625" style="158" customWidth="1"/>
    <col min="8453" max="8453" width="7.140625" style="158" customWidth="1"/>
    <col min="8454" max="8454" width="5" style="158" customWidth="1"/>
    <col min="8455" max="8456" width="5.140625" style="158" customWidth="1"/>
    <col min="8457" max="8458" width="5" style="158" customWidth="1"/>
    <col min="8459" max="8465" width="4.85546875" style="158" customWidth="1"/>
    <col min="8466" max="8466" width="5.85546875" style="158" customWidth="1"/>
    <col min="8467" max="8467" width="7.85546875" style="158" customWidth="1"/>
    <col min="8468" max="8700" width="9" style="158"/>
    <col min="8701" max="8701" width="3.42578125" style="158" customWidth="1"/>
    <col min="8702" max="8702" width="17.42578125" style="158" customWidth="1"/>
    <col min="8703" max="8703" width="17.140625" style="158" customWidth="1"/>
    <col min="8704" max="8704" width="7.85546875" style="158" customWidth="1"/>
    <col min="8705" max="8706" width="3.85546875" style="158" customWidth="1"/>
    <col min="8707" max="8708" width="4.140625" style="158" customWidth="1"/>
    <col min="8709" max="8709" width="7.140625" style="158" customWidth="1"/>
    <col min="8710" max="8710" width="5" style="158" customWidth="1"/>
    <col min="8711" max="8712" width="5.140625" style="158" customWidth="1"/>
    <col min="8713" max="8714" width="5" style="158" customWidth="1"/>
    <col min="8715" max="8721" width="4.85546875" style="158" customWidth="1"/>
    <col min="8722" max="8722" width="5.85546875" style="158" customWidth="1"/>
    <col min="8723" max="8723" width="7.85546875" style="158" customWidth="1"/>
    <col min="8724" max="8956" width="9" style="158"/>
    <col min="8957" max="8957" width="3.42578125" style="158" customWidth="1"/>
    <col min="8958" max="8958" width="17.42578125" style="158" customWidth="1"/>
    <col min="8959" max="8959" width="17.140625" style="158" customWidth="1"/>
    <col min="8960" max="8960" width="7.85546875" style="158" customWidth="1"/>
    <col min="8961" max="8962" width="3.85546875" style="158" customWidth="1"/>
    <col min="8963" max="8964" width="4.140625" style="158" customWidth="1"/>
    <col min="8965" max="8965" width="7.140625" style="158" customWidth="1"/>
    <col min="8966" max="8966" width="5" style="158" customWidth="1"/>
    <col min="8967" max="8968" width="5.140625" style="158" customWidth="1"/>
    <col min="8969" max="8970" width="5" style="158" customWidth="1"/>
    <col min="8971" max="8977" width="4.85546875" style="158" customWidth="1"/>
    <col min="8978" max="8978" width="5.85546875" style="158" customWidth="1"/>
    <col min="8979" max="8979" width="7.85546875" style="158" customWidth="1"/>
    <col min="8980" max="9212" width="9" style="158"/>
    <col min="9213" max="9213" width="3.42578125" style="158" customWidth="1"/>
    <col min="9214" max="9214" width="17.42578125" style="158" customWidth="1"/>
    <col min="9215" max="9215" width="17.140625" style="158" customWidth="1"/>
    <col min="9216" max="9216" width="7.85546875" style="158" customWidth="1"/>
    <col min="9217" max="9218" width="3.85546875" style="158" customWidth="1"/>
    <col min="9219" max="9220" width="4.140625" style="158" customWidth="1"/>
    <col min="9221" max="9221" width="7.140625" style="158" customWidth="1"/>
    <col min="9222" max="9222" width="5" style="158" customWidth="1"/>
    <col min="9223" max="9224" width="5.140625" style="158" customWidth="1"/>
    <col min="9225" max="9226" width="5" style="158" customWidth="1"/>
    <col min="9227" max="9233" width="4.85546875" style="158" customWidth="1"/>
    <col min="9234" max="9234" width="5.85546875" style="158" customWidth="1"/>
    <col min="9235" max="9235" width="7.85546875" style="158" customWidth="1"/>
    <col min="9236" max="9468" width="9" style="158"/>
    <col min="9469" max="9469" width="3.42578125" style="158" customWidth="1"/>
    <col min="9470" max="9470" width="17.42578125" style="158" customWidth="1"/>
    <col min="9471" max="9471" width="17.140625" style="158" customWidth="1"/>
    <col min="9472" max="9472" width="7.85546875" style="158" customWidth="1"/>
    <col min="9473" max="9474" width="3.85546875" style="158" customWidth="1"/>
    <col min="9475" max="9476" width="4.140625" style="158" customWidth="1"/>
    <col min="9477" max="9477" width="7.140625" style="158" customWidth="1"/>
    <col min="9478" max="9478" width="5" style="158" customWidth="1"/>
    <col min="9479" max="9480" width="5.140625" style="158" customWidth="1"/>
    <col min="9481" max="9482" width="5" style="158" customWidth="1"/>
    <col min="9483" max="9489" width="4.85546875" style="158" customWidth="1"/>
    <col min="9490" max="9490" width="5.85546875" style="158" customWidth="1"/>
    <col min="9491" max="9491" width="7.85546875" style="158" customWidth="1"/>
    <col min="9492" max="9724" width="9" style="158"/>
    <col min="9725" max="9725" width="3.42578125" style="158" customWidth="1"/>
    <col min="9726" max="9726" width="17.42578125" style="158" customWidth="1"/>
    <col min="9727" max="9727" width="17.140625" style="158" customWidth="1"/>
    <col min="9728" max="9728" width="7.85546875" style="158" customWidth="1"/>
    <col min="9729" max="9730" width="3.85546875" style="158" customWidth="1"/>
    <col min="9731" max="9732" width="4.140625" style="158" customWidth="1"/>
    <col min="9733" max="9733" width="7.140625" style="158" customWidth="1"/>
    <col min="9734" max="9734" width="5" style="158" customWidth="1"/>
    <col min="9735" max="9736" width="5.140625" style="158" customWidth="1"/>
    <col min="9737" max="9738" width="5" style="158" customWidth="1"/>
    <col min="9739" max="9745" width="4.85546875" style="158" customWidth="1"/>
    <col min="9746" max="9746" width="5.85546875" style="158" customWidth="1"/>
    <col min="9747" max="9747" width="7.85546875" style="158" customWidth="1"/>
    <col min="9748" max="9980" width="9" style="158"/>
    <col min="9981" max="9981" width="3.42578125" style="158" customWidth="1"/>
    <col min="9982" max="9982" width="17.42578125" style="158" customWidth="1"/>
    <col min="9983" max="9983" width="17.140625" style="158" customWidth="1"/>
    <col min="9984" max="9984" width="7.85546875" style="158" customWidth="1"/>
    <col min="9985" max="9986" width="3.85546875" style="158" customWidth="1"/>
    <col min="9987" max="9988" width="4.140625" style="158" customWidth="1"/>
    <col min="9989" max="9989" width="7.140625" style="158" customWidth="1"/>
    <col min="9990" max="9990" width="5" style="158" customWidth="1"/>
    <col min="9991" max="9992" width="5.140625" style="158" customWidth="1"/>
    <col min="9993" max="9994" width="5" style="158" customWidth="1"/>
    <col min="9995" max="10001" width="4.85546875" style="158" customWidth="1"/>
    <col min="10002" max="10002" width="5.85546875" style="158" customWidth="1"/>
    <col min="10003" max="10003" width="7.85546875" style="158" customWidth="1"/>
    <col min="10004" max="10236" width="9" style="158"/>
    <col min="10237" max="10237" width="3.42578125" style="158" customWidth="1"/>
    <col min="10238" max="10238" width="17.42578125" style="158" customWidth="1"/>
    <col min="10239" max="10239" width="17.140625" style="158" customWidth="1"/>
    <col min="10240" max="10240" width="7.85546875" style="158" customWidth="1"/>
    <col min="10241" max="10242" width="3.85546875" style="158" customWidth="1"/>
    <col min="10243" max="10244" width="4.140625" style="158" customWidth="1"/>
    <col min="10245" max="10245" width="7.140625" style="158" customWidth="1"/>
    <col min="10246" max="10246" width="5" style="158" customWidth="1"/>
    <col min="10247" max="10248" width="5.140625" style="158" customWidth="1"/>
    <col min="10249" max="10250" width="5" style="158" customWidth="1"/>
    <col min="10251" max="10257" width="4.85546875" style="158" customWidth="1"/>
    <col min="10258" max="10258" width="5.85546875" style="158" customWidth="1"/>
    <col min="10259" max="10259" width="7.85546875" style="158" customWidth="1"/>
    <col min="10260" max="10492" width="9" style="158"/>
    <col min="10493" max="10493" width="3.42578125" style="158" customWidth="1"/>
    <col min="10494" max="10494" width="17.42578125" style="158" customWidth="1"/>
    <col min="10495" max="10495" width="17.140625" style="158" customWidth="1"/>
    <col min="10496" max="10496" width="7.85546875" style="158" customWidth="1"/>
    <col min="10497" max="10498" width="3.85546875" style="158" customWidth="1"/>
    <col min="10499" max="10500" width="4.140625" style="158" customWidth="1"/>
    <col min="10501" max="10501" width="7.140625" style="158" customWidth="1"/>
    <col min="10502" max="10502" width="5" style="158" customWidth="1"/>
    <col min="10503" max="10504" width="5.140625" style="158" customWidth="1"/>
    <col min="10505" max="10506" width="5" style="158" customWidth="1"/>
    <col min="10507" max="10513" width="4.85546875" style="158" customWidth="1"/>
    <col min="10514" max="10514" width="5.85546875" style="158" customWidth="1"/>
    <col min="10515" max="10515" width="7.85546875" style="158" customWidth="1"/>
    <col min="10516" max="10748" width="9" style="158"/>
    <col min="10749" max="10749" width="3.42578125" style="158" customWidth="1"/>
    <col min="10750" max="10750" width="17.42578125" style="158" customWidth="1"/>
    <col min="10751" max="10751" width="17.140625" style="158" customWidth="1"/>
    <col min="10752" max="10752" width="7.85546875" style="158" customWidth="1"/>
    <col min="10753" max="10754" width="3.85546875" style="158" customWidth="1"/>
    <col min="10755" max="10756" width="4.140625" style="158" customWidth="1"/>
    <col min="10757" max="10757" width="7.140625" style="158" customWidth="1"/>
    <col min="10758" max="10758" width="5" style="158" customWidth="1"/>
    <col min="10759" max="10760" width="5.140625" style="158" customWidth="1"/>
    <col min="10761" max="10762" width="5" style="158" customWidth="1"/>
    <col min="10763" max="10769" width="4.85546875" style="158" customWidth="1"/>
    <col min="10770" max="10770" width="5.85546875" style="158" customWidth="1"/>
    <col min="10771" max="10771" width="7.85546875" style="158" customWidth="1"/>
    <col min="10772" max="11004" width="9" style="158"/>
    <col min="11005" max="11005" width="3.42578125" style="158" customWidth="1"/>
    <col min="11006" max="11006" width="17.42578125" style="158" customWidth="1"/>
    <col min="11007" max="11007" width="17.140625" style="158" customWidth="1"/>
    <col min="11008" max="11008" width="7.85546875" style="158" customWidth="1"/>
    <col min="11009" max="11010" width="3.85546875" style="158" customWidth="1"/>
    <col min="11011" max="11012" width="4.140625" style="158" customWidth="1"/>
    <col min="11013" max="11013" width="7.140625" style="158" customWidth="1"/>
    <col min="11014" max="11014" width="5" style="158" customWidth="1"/>
    <col min="11015" max="11016" width="5.140625" style="158" customWidth="1"/>
    <col min="11017" max="11018" width="5" style="158" customWidth="1"/>
    <col min="11019" max="11025" width="4.85546875" style="158" customWidth="1"/>
    <col min="11026" max="11026" width="5.85546875" style="158" customWidth="1"/>
    <col min="11027" max="11027" width="7.85546875" style="158" customWidth="1"/>
    <col min="11028" max="11260" width="9" style="158"/>
    <col min="11261" max="11261" width="3.42578125" style="158" customWidth="1"/>
    <col min="11262" max="11262" width="17.42578125" style="158" customWidth="1"/>
    <col min="11263" max="11263" width="17.140625" style="158" customWidth="1"/>
    <col min="11264" max="11264" width="7.85546875" style="158" customWidth="1"/>
    <col min="11265" max="11266" width="3.85546875" style="158" customWidth="1"/>
    <col min="11267" max="11268" width="4.140625" style="158" customWidth="1"/>
    <col min="11269" max="11269" width="7.140625" style="158" customWidth="1"/>
    <col min="11270" max="11270" width="5" style="158" customWidth="1"/>
    <col min="11271" max="11272" width="5.140625" style="158" customWidth="1"/>
    <col min="11273" max="11274" width="5" style="158" customWidth="1"/>
    <col min="11275" max="11281" width="4.85546875" style="158" customWidth="1"/>
    <col min="11282" max="11282" width="5.85546875" style="158" customWidth="1"/>
    <col min="11283" max="11283" width="7.85546875" style="158" customWidth="1"/>
    <col min="11284" max="11516" width="9" style="158"/>
    <col min="11517" max="11517" width="3.42578125" style="158" customWidth="1"/>
    <col min="11518" max="11518" width="17.42578125" style="158" customWidth="1"/>
    <col min="11519" max="11519" width="17.140625" style="158" customWidth="1"/>
    <col min="11520" max="11520" width="7.85546875" style="158" customWidth="1"/>
    <col min="11521" max="11522" width="3.85546875" style="158" customWidth="1"/>
    <col min="11523" max="11524" width="4.140625" style="158" customWidth="1"/>
    <col min="11525" max="11525" width="7.140625" style="158" customWidth="1"/>
    <col min="11526" max="11526" width="5" style="158" customWidth="1"/>
    <col min="11527" max="11528" width="5.140625" style="158" customWidth="1"/>
    <col min="11529" max="11530" width="5" style="158" customWidth="1"/>
    <col min="11531" max="11537" width="4.85546875" style="158" customWidth="1"/>
    <col min="11538" max="11538" width="5.85546875" style="158" customWidth="1"/>
    <col min="11539" max="11539" width="7.85546875" style="158" customWidth="1"/>
    <col min="11540" max="11772" width="9" style="158"/>
    <col min="11773" max="11773" width="3.42578125" style="158" customWidth="1"/>
    <col min="11774" max="11774" width="17.42578125" style="158" customWidth="1"/>
    <col min="11775" max="11775" width="17.140625" style="158" customWidth="1"/>
    <col min="11776" max="11776" width="7.85546875" style="158" customWidth="1"/>
    <col min="11777" max="11778" width="3.85546875" style="158" customWidth="1"/>
    <col min="11779" max="11780" width="4.140625" style="158" customWidth="1"/>
    <col min="11781" max="11781" width="7.140625" style="158" customWidth="1"/>
    <col min="11782" max="11782" width="5" style="158" customWidth="1"/>
    <col min="11783" max="11784" width="5.140625" style="158" customWidth="1"/>
    <col min="11785" max="11786" width="5" style="158" customWidth="1"/>
    <col min="11787" max="11793" width="4.85546875" style="158" customWidth="1"/>
    <col min="11794" max="11794" width="5.85546875" style="158" customWidth="1"/>
    <col min="11795" max="11795" width="7.85546875" style="158" customWidth="1"/>
    <col min="11796" max="12028" width="9" style="158"/>
    <col min="12029" max="12029" width="3.42578125" style="158" customWidth="1"/>
    <col min="12030" max="12030" width="17.42578125" style="158" customWidth="1"/>
    <col min="12031" max="12031" width="17.140625" style="158" customWidth="1"/>
    <col min="12032" max="12032" width="7.85546875" style="158" customWidth="1"/>
    <col min="12033" max="12034" width="3.85546875" style="158" customWidth="1"/>
    <col min="12035" max="12036" width="4.140625" style="158" customWidth="1"/>
    <col min="12037" max="12037" width="7.140625" style="158" customWidth="1"/>
    <col min="12038" max="12038" width="5" style="158" customWidth="1"/>
    <col min="12039" max="12040" width="5.140625" style="158" customWidth="1"/>
    <col min="12041" max="12042" width="5" style="158" customWidth="1"/>
    <col min="12043" max="12049" width="4.85546875" style="158" customWidth="1"/>
    <col min="12050" max="12050" width="5.85546875" style="158" customWidth="1"/>
    <col min="12051" max="12051" width="7.85546875" style="158" customWidth="1"/>
    <col min="12052" max="12284" width="9" style="158"/>
    <col min="12285" max="12285" width="3.42578125" style="158" customWidth="1"/>
    <col min="12286" max="12286" width="17.42578125" style="158" customWidth="1"/>
    <col min="12287" max="12287" width="17.140625" style="158" customWidth="1"/>
    <col min="12288" max="12288" width="7.85546875" style="158" customWidth="1"/>
    <col min="12289" max="12290" width="3.85546875" style="158" customWidth="1"/>
    <col min="12291" max="12292" width="4.140625" style="158" customWidth="1"/>
    <col min="12293" max="12293" width="7.140625" style="158" customWidth="1"/>
    <col min="12294" max="12294" width="5" style="158" customWidth="1"/>
    <col min="12295" max="12296" width="5.140625" style="158" customWidth="1"/>
    <col min="12297" max="12298" width="5" style="158" customWidth="1"/>
    <col min="12299" max="12305" width="4.85546875" style="158" customWidth="1"/>
    <col min="12306" max="12306" width="5.85546875" style="158" customWidth="1"/>
    <col min="12307" max="12307" width="7.85546875" style="158" customWidth="1"/>
    <col min="12308" max="12540" width="9" style="158"/>
    <col min="12541" max="12541" width="3.42578125" style="158" customWidth="1"/>
    <col min="12542" max="12542" width="17.42578125" style="158" customWidth="1"/>
    <col min="12543" max="12543" width="17.140625" style="158" customWidth="1"/>
    <col min="12544" max="12544" width="7.85546875" style="158" customWidth="1"/>
    <col min="12545" max="12546" width="3.85546875" style="158" customWidth="1"/>
    <col min="12547" max="12548" width="4.140625" style="158" customWidth="1"/>
    <col min="12549" max="12549" width="7.140625" style="158" customWidth="1"/>
    <col min="12550" max="12550" width="5" style="158" customWidth="1"/>
    <col min="12551" max="12552" width="5.140625" style="158" customWidth="1"/>
    <col min="12553" max="12554" width="5" style="158" customWidth="1"/>
    <col min="12555" max="12561" width="4.85546875" style="158" customWidth="1"/>
    <col min="12562" max="12562" width="5.85546875" style="158" customWidth="1"/>
    <col min="12563" max="12563" width="7.85546875" style="158" customWidth="1"/>
    <col min="12564" max="12796" width="9" style="158"/>
    <col min="12797" max="12797" width="3.42578125" style="158" customWidth="1"/>
    <col min="12798" max="12798" width="17.42578125" style="158" customWidth="1"/>
    <col min="12799" max="12799" width="17.140625" style="158" customWidth="1"/>
    <col min="12800" max="12800" width="7.85546875" style="158" customWidth="1"/>
    <col min="12801" max="12802" width="3.85546875" style="158" customWidth="1"/>
    <col min="12803" max="12804" width="4.140625" style="158" customWidth="1"/>
    <col min="12805" max="12805" width="7.140625" style="158" customWidth="1"/>
    <col min="12806" max="12806" width="5" style="158" customWidth="1"/>
    <col min="12807" max="12808" width="5.140625" style="158" customWidth="1"/>
    <col min="12809" max="12810" width="5" style="158" customWidth="1"/>
    <col min="12811" max="12817" width="4.85546875" style="158" customWidth="1"/>
    <col min="12818" max="12818" width="5.85546875" style="158" customWidth="1"/>
    <col min="12819" max="12819" width="7.85546875" style="158" customWidth="1"/>
    <col min="12820" max="13052" width="9" style="158"/>
    <col min="13053" max="13053" width="3.42578125" style="158" customWidth="1"/>
    <col min="13054" max="13054" width="17.42578125" style="158" customWidth="1"/>
    <col min="13055" max="13055" width="17.140625" style="158" customWidth="1"/>
    <col min="13056" max="13056" width="7.85546875" style="158" customWidth="1"/>
    <col min="13057" max="13058" width="3.85546875" style="158" customWidth="1"/>
    <col min="13059" max="13060" width="4.140625" style="158" customWidth="1"/>
    <col min="13061" max="13061" width="7.140625" style="158" customWidth="1"/>
    <col min="13062" max="13062" width="5" style="158" customWidth="1"/>
    <col min="13063" max="13064" width="5.140625" style="158" customWidth="1"/>
    <col min="13065" max="13066" width="5" style="158" customWidth="1"/>
    <col min="13067" max="13073" width="4.85546875" style="158" customWidth="1"/>
    <col min="13074" max="13074" width="5.85546875" style="158" customWidth="1"/>
    <col min="13075" max="13075" width="7.85546875" style="158" customWidth="1"/>
    <col min="13076" max="13308" width="9" style="158"/>
    <col min="13309" max="13309" width="3.42578125" style="158" customWidth="1"/>
    <col min="13310" max="13310" width="17.42578125" style="158" customWidth="1"/>
    <col min="13311" max="13311" width="17.140625" style="158" customWidth="1"/>
    <col min="13312" max="13312" width="7.85546875" style="158" customWidth="1"/>
    <col min="13313" max="13314" width="3.85546875" style="158" customWidth="1"/>
    <col min="13315" max="13316" width="4.140625" style="158" customWidth="1"/>
    <col min="13317" max="13317" width="7.140625" style="158" customWidth="1"/>
    <col min="13318" max="13318" width="5" style="158" customWidth="1"/>
    <col min="13319" max="13320" width="5.140625" style="158" customWidth="1"/>
    <col min="13321" max="13322" width="5" style="158" customWidth="1"/>
    <col min="13323" max="13329" width="4.85546875" style="158" customWidth="1"/>
    <col min="13330" max="13330" width="5.85546875" style="158" customWidth="1"/>
    <col min="13331" max="13331" width="7.85546875" style="158" customWidth="1"/>
    <col min="13332" max="13564" width="9" style="158"/>
    <col min="13565" max="13565" width="3.42578125" style="158" customWidth="1"/>
    <col min="13566" max="13566" width="17.42578125" style="158" customWidth="1"/>
    <col min="13567" max="13567" width="17.140625" style="158" customWidth="1"/>
    <col min="13568" max="13568" width="7.85546875" style="158" customWidth="1"/>
    <col min="13569" max="13570" width="3.85546875" style="158" customWidth="1"/>
    <col min="13571" max="13572" width="4.140625" style="158" customWidth="1"/>
    <col min="13573" max="13573" width="7.140625" style="158" customWidth="1"/>
    <col min="13574" max="13574" width="5" style="158" customWidth="1"/>
    <col min="13575" max="13576" width="5.140625" style="158" customWidth="1"/>
    <col min="13577" max="13578" width="5" style="158" customWidth="1"/>
    <col min="13579" max="13585" width="4.85546875" style="158" customWidth="1"/>
    <col min="13586" max="13586" width="5.85546875" style="158" customWidth="1"/>
    <col min="13587" max="13587" width="7.85546875" style="158" customWidth="1"/>
    <col min="13588" max="13820" width="9" style="158"/>
    <col min="13821" max="13821" width="3.42578125" style="158" customWidth="1"/>
    <col min="13822" max="13822" width="17.42578125" style="158" customWidth="1"/>
    <col min="13823" max="13823" width="17.140625" style="158" customWidth="1"/>
    <col min="13824" max="13824" width="7.85546875" style="158" customWidth="1"/>
    <col min="13825" max="13826" width="3.85546875" style="158" customWidth="1"/>
    <col min="13827" max="13828" width="4.140625" style="158" customWidth="1"/>
    <col min="13829" max="13829" width="7.140625" style="158" customWidth="1"/>
    <col min="13830" max="13830" width="5" style="158" customWidth="1"/>
    <col min="13831" max="13832" width="5.140625" style="158" customWidth="1"/>
    <col min="13833" max="13834" width="5" style="158" customWidth="1"/>
    <col min="13835" max="13841" width="4.85546875" style="158" customWidth="1"/>
    <col min="13842" max="13842" width="5.85546875" style="158" customWidth="1"/>
    <col min="13843" max="13843" width="7.85546875" style="158" customWidth="1"/>
    <col min="13844" max="14076" width="9" style="158"/>
    <col min="14077" max="14077" width="3.42578125" style="158" customWidth="1"/>
    <col min="14078" max="14078" width="17.42578125" style="158" customWidth="1"/>
    <col min="14079" max="14079" width="17.140625" style="158" customWidth="1"/>
    <col min="14080" max="14080" width="7.85546875" style="158" customWidth="1"/>
    <col min="14081" max="14082" width="3.85546875" style="158" customWidth="1"/>
    <col min="14083" max="14084" width="4.140625" style="158" customWidth="1"/>
    <col min="14085" max="14085" width="7.140625" style="158" customWidth="1"/>
    <col min="14086" max="14086" width="5" style="158" customWidth="1"/>
    <col min="14087" max="14088" width="5.140625" style="158" customWidth="1"/>
    <col min="14089" max="14090" width="5" style="158" customWidth="1"/>
    <col min="14091" max="14097" width="4.85546875" style="158" customWidth="1"/>
    <col min="14098" max="14098" width="5.85546875" style="158" customWidth="1"/>
    <col min="14099" max="14099" width="7.85546875" style="158" customWidth="1"/>
    <col min="14100" max="14332" width="9" style="158"/>
    <col min="14333" max="14333" width="3.42578125" style="158" customWidth="1"/>
    <col min="14334" max="14334" width="17.42578125" style="158" customWidth="1"/>
    <col min="14335" max="14335" width="17.140625" style="158" customWidth="1"/>
    <col min="14336" max="14336" width="7.85546875" style="158" customWidth="1"/>
    <col min="14337" max="14338" width="3.85546875" style="158" customWidth="1"/>
    <col min="14339" max="14340" width="4.140625" style="158" customWidth="1"/>
    <col min="14341" max="14341" width="7.140625" style="158" customWidth="1"/>
    <col min="14342" max="14342" width="5" style="158" customWidth="1"/>
    <col min="14343" max="14344" width="5.140625" style="158" customWidth="1"/>
    <col min="14345" max="14346" width="5" style="158" customWidth="1"/>
    <col min="14347" max="14353" width="4.85546875" style="158" customWidth="1"/>
    <col min="14354" max="14354" width="5.85546875" style="158" customWidth="1"/>
    <col min="14355" max="14355" width="7.85546875" style="158" customWidth="1"/>
    <col min="14356" max="14588" width="9" style="158"/>
    <col min="14589" max="14589" width="3.42578125" style="158" customWidth="1"/>
    <col min="14590" max="14590" width="17.42578125" style="158" customWidth="1"/>
    <col min="14591" max="14591" width="17.140625" style="158" customWidth="1"/>
    <col min="14592" max="14592" width="7.85546875" style="158" customWidth="1"/>
    <col min="14593" max="14594" width="3.85546875" style="158" customWidth="1"/>
    <col min="14595" max="14596" width="4.140625" style="158" customWidth="1"/>
    <col min="14597" max="14597" width="7.140625" style="158" customWidth="1"/>
    <col min="14598" max="14598" width="5" style="158" customWidth="1"/>
    <col min="14599" max="14600" width="5.140625" style="158" customWidth="1"/>
    <col min="14601" max="14602" width="5" style="158" customWidth="1"/>
    <col min="14603" max="14609" width="4.85546875" style="158" customWidth="1"/>
    <col min="14610" max="14610" width="5.85546875" style="158" customWidth="1"/>
    <col min="14611" max="14611" width="7.85546875" style="158" customWidth="1"/>
    <col min="14612" max="14844" width="9" style="158"/>
    <col min="14845" max="14845" width="3.42578125" style="158" customWidth="1"/>
    <col min="14846" max="14846" width="17.42578125" style="158" customWidth="1"/>
    <col min="14847" max="14847" width="17.140625" style="158" customWidth="1"/>
    <col min="14848" max="14848" width="7.85546875" style="158" customWidth="1"/>
    <col min="14849" max="14850" width="3.85546875" style="158" customWidth="1"/>
    <col min="14851" max="14852" width="4.140625" style="158" customWidth="1"/>
    <col min="14853" max="14853" width="7.140625" style="158" customWidth="1"/>
    <col min="14854" max="14854" width="5" style="158" customWidth="1"/>
    <col min="14855" max="14856" width="5.140625" style="158" customWidth="1"/>
    <col min="14857" max="14858" width="5" style="158" customWidth="1"/>
    <col min="14859" max="14865" width="4.85546875" style="158" customWidth="1"/>
    <col min="14866" max="14866" width="5.85546875" style="158" customWidth="1"/>
    <col min="14867" max="14867" width="7.85546875" style="158" customWidth="1"/>
    <col min="14868" max="15100" width="9" style="158"/>
    <col min="15101" max="15101" width="3.42578125" style="158" customWidth="1"/>
    <col min="15102" max="15102" width="17.42578125" style="158" customWidth="1"/>
    <col min="15103" max="15103" width="17.140625" style="158" customWidth="1"/>
    <col min="15104" max="15104" width="7.85546875" style="158" customWidth="1"/>
    <col min="15105" max="15106" width="3.85546875" style="158" customWidth="1"/>
    <col min="15107" max="15108" width="4.140625" style="158" customWidth="1"/>
    <col min="15109" max="15109" width="7.140625" style="158" customWidth="1"/>
    <col min="15110" max="15110" width="5" style="158" customWidth="1"/>
    <col min="15111" max="15112" width="5.140625" style="158" customWidth="1"/>
    <col min="15113" max="15114" width="5" style="158" customWidth="1"/>
    <col min="15115" max="15121" width="4.85546875" style="158" customWidth="1"/>
    <col min="15122" max="15122" width="5.85546875" style="158" customWidth="1"/>
    <col min="15123" max="15123" width="7.85546875" style="158" customWidth="1"/>
    <col min="15124" max="15356" width="9" style="158"/>
    <col min="15357" max="15357" width="3.42578125" style="158" customWidth="1"/>
    <col min="15358" max="15358" width="17.42578125" style="158" customWidth="1"/>
    <col min="15359" max="15359" width="17.140625" style="158" customWidth="1"/>
    <col min="15360" max="15360" width="7.85546875" style="158" customWidth="1"/>
    <col min="15361" max="15362" width="3.85546875" style="158" customWidth="1"/>
    <col min="15363" max="15364" width="4.140625" style="158" customWidth="1"/>
    <col min="15365" max="15365" width="7.140625" style="158" customWidth="1"/>
    <col min="15366" max="15366" width="5" style="158" customWidth="1"/>
    <col min="15367" max="15368" width="5.140625" style="158" customWidth="1"/>
    <col min="15369" max="15370" width="5" style="158" customWidth="1"/>
    <col min="15371" max="15377" width="4.85546875" style="158" customWidth="1"/>
    <col min="15378" max="15378" width="5.85546875" style="158" customWidth="1"/>
    <col min="15379" max="15379" width="7.85546875" style="158" customWidth="1"/>
    <col min="15380" max="15612" width="9" style="158"/>
    <col min="15613" max="15613" width="3.42578125" style="158" customWidth="1"/>
    <col min="15614" max="15614" width="17.42578125" style="158" customWidth="1"/>
    <col min="15615" max="15615" width="17.140625" style="158" customWidth="1"/>
    <col min="15616" max="15616" width="7.85546875" style="158" customWidth="1"/>
    <col min="15617" max="15618" width="3.85546875" style="158" customWidth="1"/>
    <col min="15619" max="15620" width="4.140625" style="158" customWidth="1"/>
    <col min="15621" max="15621" width="7.140625" style="158" customWidth="1"/>
    <col min="15622" max="15622" width="5" style="158" customWidth="1"/>
    <col min="15623" max="15624" width="5.140625" style="158" customWidth="1"/>
    <col min="15625" max="15626" width="5" style="158" customWidth="1"/>
    <col min="15627" max="15633" width="4.85546875" style="158" customWidth="1"/>
    <col min="15634" max="15634" width="5.85546875" style="158" customWidth="1"/>
    <col min="15635" max="15635" width="7.85546875" style="158" customWidth="1"/>
    <col min="15636" max="15868" width="9" style="158"/>
    <col min="15869" max="15869" width="3.42578125" style="158" customWidth="1"/>
    <col min="15870" max="15870" width="17.42578125" style="158" customWidth="1"/>
    <col min="15871" max="15871" width="17.140625" style="158" customWidth="1"/>
    <col min="15872" max="15872" width="7.85546875" style="158" customWidth="1"/>
    <col min="15873" max="15874" width="3.85546875" style="158" customWidth="1"/>
    <col min="15875" max="15876" width="4.140625" style="158" customWidth="1"/>
    <col min="15877" max="15877" width="7.140625" style="158" customWidth="1"/>
    <col min="15878" max="15878" width="5" style="158" customWidth="1"/>
    <col min="15879" max="15880" width="5.140625" style="158" customWidth="1"/>
    <col min="15881" max="15882" width="5" style="158" customWidth="1"/>
    <col min="15883" max="15889" width="4.85546875" style="158" customWidth="1"/>
    <col min="15890" max="15890" width="5.85546875" style="158" customWidth="1"/>
    <col min="15891" max="15891" width="7.85546875" style="158" customWidth="1"/>
    <col min="15892" max="16124" width="9" style="158"/>
    <col min="16125" max="16125" width="3.42578125" style="158" customWidth="1"/>
    <col min="16126" max="16126" width="17.42578125" style="158" customWidth="1"/>
    <col min="16127" max="16127" width="17.140625" style="158" customWidth="1"/>
    <col min="16128" max="16128" width="7.85546875" style="158" customWidth="1"/>
    <col min="16129" max="16130" width="3.85546875" style="158" customWidth="1"/>
    <col min="16131" max="16132" width="4.140625" style="158" customWidth="1"/>
    <col min="16133" max="16133" width="7.140625" style="158" customWidth="1"/>
    <col min="16134" max="16134" width="5" style="158" customWidth="1"/>
    <col min="16135" max="16136" width="5.140625" style="158" customWidth="1"/>
    <col min="16137" max="16138" width="5" style="158" customWidth="1"/>
    <col min="16139" max="16145" width="4.85546875" style="158" customWidth="1"/>
    <col min="16146" max="16146" width="5.85546875" style="158" customWidth="1"/>
    <col min="16147" max="16147" width="7.85546875" style="158" customWidth="1"/>
    <col min="16148" max="16384" width="9" style="158"/>
  </cols>
  <sheetData>
    <row r="1" spans="1:20">
      <c r="A1" s="320" t="s">
        <v>154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0"/>
      <c r="P1" s="320"/>
      <c r="Q1" s="320"/>
      <c r="R1" s="320"/>
      <c r="S1" s="320"/>
    </row>
    <row r="2" spans="1:20">
      <c r="A2" s="159" t="s">
        <v>214</v>
      </c>
      <c r="B2" s="159"/>
      <c r="C2" s="159"/>
      <c r="D2" s="159"/>
      <c r="E2" s="333" t="s">
        <v>421</v>
      </c>
      <c r="F2" s="333"/>
      <c r="G2" s="333"/>
      <c r="H2" s="333"/>
      <c r="I2" s="333"/>
      <c r="J2" s="333"/>
      <c r="K2" s="333"/>
      <c r="L2" s="333"/>
      <c r="M2" s="333"/>
      <c r="N2" s="333"/>
      <c r="O2" s="333"/>
      <c r="P2" s="333"/>
      <c r="Q2" s="333"/>
      <c r="R2" s="333"/>
      <c r="S2" s="333"/>
    </row>
    <row r="3" spans="1:20" s="125" customFormat="1">
      <c r="A3" s="123" t="s">
        <v>212</v>
      </c>
      <c r="B3" s="123"/>
      <c r="C3" s="123"/>
      <c r="D3" s="123"/>
      <c r="E3" s="331" t="s">
        <v>483</v>
      </c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  <c r="S3" s="315"/>
    </row>
    <row r="4" spans="1:20" s="125" customFormat="1">
      <c r="A4" s="122" t="s">
        <v>210</v>
      </c>
      <c r="B4" s="122"/>
      <c r="C4" s="122"/>
      <c r="D4" s="122"/>
      <c r="E4" s="331" t="s">
        <v>420</v>
      </c>
      <c r="F4" s="331"/>
      <c r="G4" s="331"/>
      <c r="H4" s="331"/>
      <c r="I4" s="331"/>
      <c r="J4" s="331"/>
      <c r="K4" s="331"/>
      <c r="L4" s="331"/>
      <c r="M4" s="331"/>
      <c r="N4" s="331"/>
      <c r="O4" s="331"/>
      <c r="P4" s="331"/>
      <c r="Q4" s="331"/>
      <c r="R4" s="331"/>
      <c r="S4" s="331"/>
    </row>
    <row r="5" spans="1:20" s="125" customFormat="1">
      <c r="A5" s="122"/>
      <c r="B5" s="122"/>
      <c r="C5" s="122"/>
      <c r="D5" s="122"/>
      <c r="E5" s="230"/>
      <c r="F5" s="123"/>
      <c r="G5" s="123"/>
      <c r="H5" s="123"/>
      <c r="I5" s="123"/>
      <c r="J5" s="123"/>
      <c r="K5" s="123"/>
      <c r="L5" s="123"/>
      <c r="M5" s="123"/>
      <c r="N5" s="231" t="s">
        <v>0</v>
      </c>
      <c r="Q5" s="126"/>
      <c r="R5" s="126"/>
      <c r="S5" s="126">
        <v>12</v>
      </c>
    </row>
    <row r="6" spans="1:20" s="125" customFormat="1">
      <c r="A6" s="160" t="s">
        <v>25</v>
      </c>
      <c r="B6" s="160"/>
      <c r="C6" s="160"/>
      <c r="D6" s="160"/>
      <c r="E6" s="160"/>
      <c r="F6" s="160"/>
      <c r="G6" s="231"/>
      <c r="H6" s="231"/>
      <c r="I6" s="231"/>
      <c r="N6" s="231" t="s">
        <v>1</v>
      </c>
      <c r="Q6" s="232"/>
      <c r="R6" s="232"/>
      <c r="S6" s="232" t="s">
        <v>485</v>
      </c>
    </row>
    <row r="7" spans="1:20" s="125" customFormat="1">
      <c r="A7" s="125" t="s">
        <v>2</v>
      </c>
      <c r="C7" s="125" t="s">
        <v>3</v>
      </c>
      <c r="E7" s="332" t="s">
        <v>396</v>
      </c>
      <c r="F7" s="332"/>
      <c r="G7" s="332"/>
      <c r="H7" s="332"/>
      <c r="I7" s="332"/>
      <c r="N7" s="233" t="s">
        <v>4</v>
      </c>
      <c r="O7" s="233"/>
      <c r="P7" s="233"/>
      <c r="Q7" s="234"/>
      <c r="R7" s="234"/>
      <c r="S7" s="234">
        <f>F15</f>
        <v>1485000</v>
      </c>
    </row>
    <row r="8" spans="1:20" s="161" customFormat="1">
      <c r="A8" s="322" t="s">
        <v>5</v>
      </c>
      <c r="B8" s="322" t="s">
        <v>207</v>
      </c>
      <c r="C8" s="322" t="s">
        <v>32</v>
      </c>
      <c r="D8" s="322" t="s">
        <v>6</v>
      </c>
      <c r="E8" s="322" t="s">
        <v>30</v>
      </c>
      <c r="F8" s="322" t="s">
        <v>7</v>
      </c>
      <c r="G8" s="322" t="s">
        <v>29</v>
      </c>
      <c r="H8" s="322"/>
      <c r="I8" s="322"/>
      <c r="J8" s="322"/>
      <c r="K8" s="322"/>
      <c r="L8" s="322"/>
      <c r="M8" s="322"/>
      <c r="N8" s="322"/>
      <c r="O8" s="322"/>
      <c r="P8" s="322"/>
      <c r="Q8" s="322"/>
      <c r="R8" s="322"/>
      <c r="S8" s="322" t="s">
        <v>8</v>
      </c>
    </row>
    <row r="9" spans="1:20" s="161" customFormat="1">
      <c r="A9" s="322"/>
      <c r="B9" s="322"/>
      <c r="C9" s="322"/>
      <c r="D9" s="322"/>
      <c r="E9" s="322"/>
      <c r="F9" s="322"/>
      <c r="G9" s="322" t="s">
        <v>9</v>
      </c>
      <c r="H9" s="322"/>
      <c r="I9" s="322"/>
      <c r="J9" s="322" t="s">
        <v>10</v>
      </c>
      <c r="K9" s="322"/>
      <c r="L9" s="322"/>
      <c r="M9" s="322" t="s">
        <v>11</v>
      </c>
      <c r="N9" s="322"/>
      <c r="O9" s="322"/>
      <c r="P9" s="322" t="s">
        <v>12</v>
      </c>
      <c r="Q9" s="322"/>
      <c r="R9" s="322"/>
      <c r="S9" s="322"/>
    </row>
    <row r="10" spans="1:20" s="161" customFormat="1" ht="24.75" thickBot="1">
      <c r="A10" s="322"/>
      <c r="B10" s="322"/>
      <c r="C10" s="322"/>
      <c r="D10" s="322"/>
      <c r="E10" s="323"/>
      <c r="F10" s="323"/>
      <c r="G10" s="162" t="s">
        <v>13</v>
      </c>
      <c r="H10" s="162" t="s">
        <v>14</v>
      </c>
      <c r="I10" s="162" t="s">
        <v>15</v>
      </c>
      <c r="J10" s="162" t="s">
        <v>16</v>
      </c>
      <c r="K10" s="162" t="s">
        <v>17</v>
      </c>
      <c r="L10" s="162" t="s">
        <v>18</v>
      </c>
      <c r="M10" s="162" t="s">
        <v>19</v>
      </c>
      <c r="N10" s="162" t="s">
        <v>20</v>
      </c>
      <c r="O10" s="162" t="s">
        <v>21</v>
      </c>
      <c r="P10" s="162" t="s">
        <v>22</v>
      </c>
      <c r="Q10" s="162" t="s">
        <v>23</v>
      </c>
      <c r="R10" s="162" t="s">
        <v>24</v>
      </c>
      <c r="S10" s="323"/>
    </row>
    <row r="11" spans="1:20" s="159" customFormat="1">
      <c r="A11" s="163">
        <v>12</v>
      </c>
      <c r="B11" s="130" t="s">
        <v>487</v>
      </c>
      <c r="C11" s="235"/>
      <c r="D11" s="229"/>
      <c r="E11" s="236"/>
      <c r="F11" s="237"/>
      <c r="G11" s="238"/>
      <c r="H11" s="238"/>
      <c r="I11" s="238"/>
      <c r="J11" s="238"/>
      <c r="K11" s="238"/>
      <c r="L11" s="238"/>
      <c r="M11" s="238"/>
      <c r="N11" s="238"/>
      <c r="O11" s="238"/>
      <c r="P11" s="238"/>
      <c r="Q11" s="239"/>
      <c r="R11" s="240"/>
      <c r="S11" s="241" t="s">
        <v>419</v>
      </c>
      <c r="T11" s="193"/>
    </row>
    <row r="12" spans="1:20" s="159" customFormat="1">
      <c r="A12" s="163"/>
      <c r="B12" s="130" t="s">
        <v>486</v>
      </c>
      <c r="C12" s="235"/>
      <c r="D12" s="229"/>
      <c r="E12" s="163"/>
      <c r="F12" s="242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4"/>
      <c r="R12" s="244"/>
      <c r="S12" s="179"/>
      <c r="T12" s="193"/>
    </row>
    <row r="13" spans="1:20" s="159" customFormat="1">
      <c r="A13" s="163"/>
      <c r="B13" s="130" t="s">
        <v>488</v>
      </c>
      <c r="C13" s="235"/>
      <c r="D13" s="229"/>
      <c r="E13" s="163"/>
      <c r="F13" s="242"/>
      <c r="G13" s="243"/>
      <c r="H13" s="243"/>
      <c r="I13" s="243"/>
      <c r="J13" s="243"/>
      <c r="K13" s="243"/>
      <c r="L13" s="243"/>
      <c r="M13" s="243"/>
      <c r="N13" s="243"/>
      <c r="O13" s="243"/>
      <c r="P13" s="243"/>
      <c r="Q13" s="244"/>
      <c r="R13" s="244"/>
      <c r="S13" s="179"/>
      <c r="T13" s="193"/>
    </row>
    <row r="14" spans="1:20" s="159" customFormat="1" ht="24.75" thickBot="1">
      <c r="A14" s="163"/>
      <c r="B14" s="130" t="s">
        <v>37</v>
      </c>
      <c r="C14" s="149"/>
      <c r="D14" s="229"/>
      <c r="E14" s="163"/>
      <c r="F14" s="246"/>
      <c r="G14" s="243"/>
      <c r="H14" s="243"/>
      <c r="I14" s="243"/>
      <c r="J14" s="243"/>
      <c r="K14" s="243"/>
      <c r="L14" s="243"/>
      <c r="M14" s="243"/>
      <c r="N14" s="243"/>
      <c r="O14" s="243"/>
      <c r="P14" s="243"/>
      <c r="Q14" s="244"/>
      <c r="R14" s="244"/>
      <c r="S14" s="179"/>
    </row>
    <row r="15" spans="1:20" s="159" customFormat="1">
      <c r="A15" s="163"/>
      <c r="B15" s="247" t="s">
        <v>393</v>
      </c>
      <c r="C15" s="149" t="s">
        <v>418</v>
      </c>
      <c r="D15" s="229" t="s">
        <v>417</v>
      </c>
      <c r="E15" s="236" t="s">
        <v>141</v>
      </c>
      <c r="F15" s="249">
        <v>1485000</v>
      </c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</row>
    <row r="16" spans="1:20" s="159" customFormat="1">
      <c r="A16" s="163"/>
      <c r="B16" s="152" t="s">
        <v>416</v>
      </c>
      <c r="C16" s="149" t="s">
        <v>415</v>
      </c>
      <c r="D16" s="229" t="s">
        <v>414</v>
      </c>
      <c r="E16" s="163" t="s">
        <v>387</v>
      </c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0"/>
    </row>
    <row r="17" spans="1:19" s="159" customFormat="1">
      <c r="A17" s="163"/>
      <c r="B17" s="149" t="s">
        <v>363</v>
      </c>
      <c r="C17" s="149" t="s">
        <v>413</v>
      </c>
      <c r="D17" s="229" t="s">
        <v>412</v>
      </c>
      <c r="E17" s="163" t="s">
        <v>383</v>
      </c>
      <c r="F17" s="177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9"/>
    </row>
    <row r="18" spans="1:19" s="159" customFormat="1">
      <c r="A18" s="163"/>
      <c r="B18" s="149" t="s">
        <v>411</v>
      </c>
      <c r="C18" s="149" t="s">
        <v>410</v>
      </c>
      <c r="D18" s="229" t="s">
        <v>409</v>
      </c>
      <c r="E18" s="163" t="s">
        <v>379</v>
      </c>
      <c r="F18" s="179"/>
      <c r="G18" s="179"/>
      <c r="H18" s="179"/>
      <c r="I18" s="179"/>
      <c r="J18" s="179"/>
      <c r="K18" s="179"/>
      <c r="L18" s="179"/>
      <c r="M18" s="179"/>
      <c r="N18" s="179"/>
      <c r="O18" s="179"/>
      <c r="P18" s="179"/>
      <c r="Q18" s="179"/>
      <c r="R18" s="179"/>
      <c r="S18" s="179"/>
    </row>
    <row r="19" spans="1:19" s="159" customFormat="1">
      <c r="A19" s="163"/>
      <c r="B19" s="158" t="s">
        <v>408</v>
      </c>
      <c r="C19" s="149" t="s">
        <v>407</v>
      </c>
      <c r="D19" s="229" t="s">
        <v>406</v>
      </c>
      <c r="E19" s="179"/>
      <c r="F19" s="179"/>
      <c r="G19" s="179"/>
      <c r="H19" s="179"/>
      <c r="I19" s="179"/>
      <c r="J19" s="179"/>
      <c r="K19" s="179"/>
      <c r="L19" s="179"/>
      <c r="M19" s="179"/>
      <c r="N19" s="179"/>
      <c r="O19" s="179"/>
      <c r="P19" s="179"/>
      <c r="Q19" s="179"/>
      <c r="R19" s="179"/>
      <c r="S19" s="179"/>
    </row>
    <row r="20" spans="1:19" s="159" customFormat="1">
      <c r="A20" s="163"/>
      <c r="B20" s="149" t="s">
        <v>405</v>
      </c>
      <c r="C20" s="149" t="s">
        <v>404</v>
      </c>
      <c r="D20" s="179"/>
      <c r="E20" s="179"/>
      <c r="F20" s="179"/>
      <c r="G20" s="179"/>
      <c r="H20" s="179"/>
      <c r="I20" s="179"/>
      <c r="J20" s="179"/>
      <c r="K20" s="179"/>
      <c r="L20" s="179"/>
      <c r="M20" s="179"/>
      <c r="N20" s="179"/>
      <c r="O20" s="179"/>
      <c r="P20" s="179"/>
      <c r="Q20" s="179"/>
      <c r="R20" s="179"/>
      <c r="S20" s="179"/>
    </row>
    <row r="21" spans="1:19" s="159" customFormat="1">
      <c r="A21" s="163"/>
      <c r="B21" s="149" t="s">
        <v>403</v>
      </c>
      <c r="C21" s="149" t="s">
        <v>402</v>
      </c>
      <c r="D21" s="179"/>
      <c r="E21" s="179"/>
      <c r="F21" s="179"/>
      <c r="G21" s="179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</row>
    <row r="22" spans="1:19" s="159" customFormat="1">
      <c r="A22" s="163"/>
      <c r="B22" s="149"/>
      <c r="C22" s="149" t="s">
        <v>401</v>
      </c>
      <c r="D22" s="179"/>
      <c r="E22" s="179"/>
      <c r="F22" s="179"/>
      <c r="G22" s="179"/>
      <c r="H22" s="179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</row>
    <row r="23" spans="1:19" s="159" customFormat="1">
      <c r="A23" s="163"/>
      <c r="B23" s="248"/>
      <c r="C23" s="149" t="s">
        <v>400</v>
      </c>
      <c r="D23" s="179"/>
      <c r="E23" s="179"/>
      <c r="F23" s="179"/>
      <c r="G23" s="179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79"/>
      <c r="S23" s="179"/>
    </row>
    <row r="24" spans="1:19" s="159" customFormat="1">
      <c r="A24" s="163"/>
      <c r="B24" s="149"/>
      <c r="C24" s="149" t="s">
        <v>372</v>
      </c>
      <c r="D24" s="179"/>
      <c r="E24" s="179"/>
      <c r="F24" s="179"/>
      <c r="G24" s="179"/>
      <c r="H24" s="179"/>
      <c r="I24" s="179"/>
      <c r="J24" s="179"/>
      <c r="K24" s="179"/>
      <c r="L24" s="179"/>
      <c r="M24" s="179"/>
      <c r="N24" s="179"/>
      <c r="O24" s="179"/>
      <c r="P24" s="179"/>
      <c r="Q24" s="179"/>
      <c r="R24" s="179"/>
      <c r="S24" s="179"/>
    </row>
    <row r="25" spans="1:19" s="159" customFormat="1">
      <c r="A25" s="163"/>
      <c r="B25" s="149"/>
      <c r="C25" s="149" t="s">
        <v>399</v>
      </c>
      <c r="D25" s="179"/>
      <c r="E25" s="179"/>
      <c r="F25" s="179"/>
      <c r="G25" s="179"/>
      <c r="H25" s="179"/>
      <c r="I25" s="179"/>
      <c r="J25" s="179"/>
      <c r="K25" s="179"/>
      <c r="L25" s="179"/>
      <c r="M25" s="179"/>
      <c r="N25" s="179"/>
      <c r="O25" s="179"/>
      <c r="P25" s="179"/>
      <c r="Q25" s="179"/>
      <c r="R25" s="179"/>
      <c r="S25" s="179"/>
    </row>
    <row r="26" spans="1:19">
      <c r="A26" s="185"/>
      <c r="B26" s="149"/>
      <c r="C26" s="149" t="s">
        <v>371</v>
      </c>
      <c r="D26" s="184"/>
      <c r="E26" s="184"/>
      <c r="F26" s="184"/>
      <c r="G26" s="184"/>
      <c r="H26" s="184"/>
      <c r="I26" s="184"/>
      <c r="J26" s="184"/>
      <c r="K26" s="184"/>
      <c r="L26" s="184"/>
      <c r="M26" s="184"/>
      <c r="N26" s="184"/>
      <c r="O26" s="184"/>
      <c r="P26" s="184"/>
      <c r="Q26" s="184"/>
      <c r="R26" s="184"/>
      <c r="S26" s="184"/>
    </row>
    <row r="27" spans="1:19">
      <c r="A27" s="185"/>
      <c r="B27" s="184"/>
      <c r="C27" s="149" t="s">
        <v>370</v>
      </c>
      <c r="D27" s="184"/>
      <c r="E27" s="184"/>
      <c r="F27" s="184"/>
      <c r="G27" s="184"/>
      <c r="H27" s="184"/>
      <c r="I27" s="184"/>
      <c r="J27" s="184"/>
      <c r="K27" s="184"/>
      <c r="L27" s="184"/>
      <c r="M27" s="184"/>
      <c r="N27" s="184"/>
      <c r="O27" s="184"/>
      <c r="P27" s="184"/>
      <c r="Q27" s="184"/>
      <c r="R27" s="184"/>
      <c r="S27" s="184"/>
    </row>
    <row r="28" spans="1:19">
      <c r="A28" s="185"/>
      <c r="B28" s="184"/>
      <c r="C28" s="149"/>
      <c r="D28" s="184"/>
      <c r="E28" s="184"/>
      <c r="F28" s="184"/>
      <c r="G28" s="184"/>
      <c r="H28" s="184"/>
      <c r="I28" s="184"/>
      <c r="J28" s="184"/>
      <c r="K28" s="184"/>
      <c r="L28" s="184"/>
      <c r="M28" s="184"/>
      <c r="N28" s="184"/>
      <c r="O28" s="184"/>
      <c r="P28" s="184"/>
      <c r="Q28" s="184"/>
      <c r="R28" s="184"/>
      <c r="S28" s="184"/>
    </row>
    <row r="29" spans="1:19">
      <c r="C29" s="125"/>
    </row>
  </sheetData>
  <mergeCells count="17">
    <mergeCell ref="A1:S1"/>
    <mergeCell ref="E2:S2"/>
    <mergeCell ref="E3:S3"/>
    <mergeCell ref="E4:S4"/>
    <mergeCell ref="E7:I7"/>
    <mergeCell ref="A8:A10"/>
    <mergeCell ref="B8:B10"/>
    <mergeCell ref="C8:C10"/>
    <mergeCell ref="D8:D10"/>
    <mergeCell ref="E8:E10"/>
    <mergeCell ref="F8:F10"/>
    <mergeCell ref="G8:R8"/>
    <mergeCell ref="S8:S10"/>
    <mergeCell ref="G9:I9"/>
    <mergeCell ref="J9:L9"/>
    <mergeCell ref="M9:O9"/>
    <mergeCell ref="P9:R9"/>
  </mergeCells>
  <pageMargins left="0.12" right="0.12" top="0.74803149606299213" bottom="0.74803149606299213" header="0.31496062992125984" footer="0.31496062992125984"/>
  <pageSetup paperSize="9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AE2F6-B09C-4415-B1B0-BDBD88E4BF8E}">
  <sheetPr>
    <tabColor rgb="FF00B050"/>
  </sheetPr>
  <dimension ref="A1:T28"/>
  <sheetViews>
    <sheetView workbookViewId="0">
      <selection sqref="A1:XFD1048576"/>
    </sheetView>
  </sheetViews>
  <sheetFormatPr defaultColWidth="9" defaultRowHeight="24"/>
  <cols>
    <col min="1" max="1" width="5.28515625" style="189" customWidth="1"/>
    <col min="2" max="2" width="46" style="158" customWidth="1"/>
    <col min="3" max="3" width="29.7109375" style="158" bestFit="1" customWidth="1"/>
    <col min="4" max="4" width="14.42578125" style="158" customWidth="1"/>
    <col min="5" max="5" width="10.85546875" style="158" customWidth="1"/>
    <col min="6" max="6" width="12.42578125" style="158" bestFit="1" customWidth="1"/>
    <col min="7" max="8" width="4.5703125" style="158" customWidth="1"/>
    <col min="9" max="9" width="6" style="158" customWidth="1"/>
    <col min="10" max="10" width="5.42578125" style="158" customWidth="1"/>
    <col min="11" max="18" width="5.5703125" style="158" customWidth="1"/>
    <col min="19" max="19" width="14.140625" style="158" customWidth="1"/>
    <col min="20" max="252" width="9" style="158"/>
    <col min="253" max="253" width="3.42578125" style="158" customWidth="1"/>
    <col min="254" max="254" width="17.42578125" style="158" customWidth="1"/>
    <col min="255" max="255" width="17.140625" style="158" customWidth="1"/>
    <col min="256" max="256" width="7.85546875" style="158" customWidth="1"/>
    <col min="257" max="258" width="3.85546875" style="158" customWidth="1"/>
    <col min="259" max="260" width="4.140625" style="158" customWidth="1"/>
    <col min="261" max="261" width="7.140625" style="158" customWidth="1"/>
    <col min="262" max="262" width="5" style="158" customWidth="1"/>
    <col min="263" max="264" width="5.140625" style="158" customWidth="1"/>
    <col min="265" max="266" width="5" style="158" customWidth="1"/>
    <col min="267" max="273" width="4.85546875" style="158" customWidth="1"/>
    <col min="274" max="274" width="5.85546875" style="158" customWidth="1"/>
    <col min="275" max="275" width="7.85546875" style="158" customWidth="1"/>
    <col min="276" max="508" width="9" style="158"/>
    <col min="509" max="509" width="3.42578125" style="158" customWidth="1"/>
    <col min="510" max="510" width="17.42578125" style="158" customWidth="1"/>
    <col min="511" max="511" width="17.140625" style="158" customWidth="1"/>
    <col min="512" max="512" width="7.85546875" style="158" customWidth="1"/>
    <col min="513" max="514" width="3.85546875" style="158" customWidth="1"/>
    <col min="515" max="516" width="4.140625" style="158" customWidth="1"/>
    <col min="517" max="517" width="7.140625" style="158" customWidth="1"/>
    <col min="518" max="518" width="5" style="158" customWidth="1"/>
    <col min="519" max="520" width="5.140625" style="158" customWidth="1"/>
    <col min="521" max="522" width="5" style="158" customWidth="1"/>
    <col min="523" max="529" width="4.85546875" style="158" customWidth="1"/>
    <col min="530" max="530" width="5.85546875" style="158" customWidth="1"/>
    <col min="531" max="531" width="7.85546875" style="158" customWidth="1"/>
    <col min="532" max="764" width="9" style="158"/>
    <col min="765" max="765" width="3.42578125" style="158" customWidth="1"/>
    <col min="766" max="766" width="17.42578125" style="158" customWidth="1"/>
    <col min="767" max="767" width="17.140625" style="158" customWidth="1"/>
    <col min="768" max="768" width="7.85546875" style="158" customWidth="1"/>
    <col min="769" max="770" width="3.85546875" style="158" customWidth="1"/>
    <col min="771" max="772" width="4.140625" style="158" customWidth="1"/>
    <col min="773" max="773" width="7.140625" style="158" customWidth="1"/>
    <col min="774" max="774" width="5" style="158" customWidth="1"/>
    <col min="775" max="776" width="5.140625" style="158" customWidth="1"/>
    <col min="777" max="778" width="5" style="158" customWidth="1"/>
    <col min="779" max="785" width="4.85546875" style="158" customWidth="1"/>
    <col min="786" max="786" width="5.85546875" style="158" customWidth="1"/>
    <col min="787" max="787" width="7.85546875" style="158" customWidth="1"/>
    <col min="788" max="1020" width="9" style="158"/>
    <col min="1021" max="1021" width="3.42578125" style="158" customWidth="1"/>
    <col min="1022" max="1022" width="17.42578125" style="158" customWidth="1"/>
    <col min="1023" max="1023" width="17.140625" style="158" customWidth="1"/>
    <col min="1024" max="1024" width="7.85546875" style="158" customWidth="1"/>
    <col min="1025" max="1026" width="3.85546875" style="158" customWidth="1"/>
    <col min="1027" max="1028" width="4.140625" style="158" customWidth="1"/>
    <col min="1029" max="1029" width="7.140625" style="158" customWidth="1"/>
    <col min="1030" max="1030" width="5" style="158" customWidth="1"/>
    <col min="1031" max="1032" width="5.140625" style="158" customWidth="1"/>
    <col min="1033" max="1034" width="5" style="158" customWidth="1"/>
    <col min="1035" max="1041" width="4.85546875" style="158" customWidth="1"/>
    <col min="1042" max="1042" width="5.85546875" style="158" customWidth="1"/>
    <col min="1043" max="1043" width="7.85546875" style="158" customWidth="1"/>
    <col min="1044" max="1276" width="9" style="158"/>
    <col min="1277" max="1277" width="3.42578125" style="158" customWidth="1"/>
    <col min="1278" max="1278" width="17.42578125" style="158" customWidth="1"/>
    <col min="1279" max="1279" width="17.140625" style="158" customWidth="1"/>
    <col min="1280" max="1280" width="7.85546875" style="158" customWidth="1"/>
    <col min="1281" max="1282" width="3.85546875" style="158" customWidth="1"/>
    <col min="1283" max="1284" width="4.140625" style="158" customWidth="1"/>
    <col min="1285" max="1285" width="7.140625" style="158" customWidth="1"/>
    <col min="1286" max="1286" width="5" style="158" customWidth="1"/>
    <col min="1287" max="1288" width="5.140625" style="158" customWidth="1"/>
    <col min="1289" max="1290" width="5" style="158" customWidth="1"/>
    <col min="1291" max="1297" width="4.85546875" style="158" customWidth="1"/>
    <col min="1298" max="1298" width="5.85546875" style="158" customWidth="1"/>
    <col min="1299" max="1299" width="7.85546875" style="158" customWidth="1"/>
    <col min="1300" max="1532" width="9" style="158"/>
    <col min="1533" max="1533" width="3.42578125" style="158" customWidth="1"/>
    <col min="1534" max="1534" width="17.42578125" style="158" customWidth="1"/>
    <col min="1535" max="1535" width="17.140625" style="158" customWidth="1"/>
    <col min="1536" max="1536" width="7.85546875" style="158" customWidth="1"/>
    <col min="1537" max="1538" width="3.85546875" style="158" customWidth="1"/>
    <col min="1539" max="1540" width="4.140625" style="158" customWidth="1"/>
    <col min="1541" max="1541" width="7.140625" style="158" customWidth="1"/>
    <col min="1542" max="1542" width="5" style="158" customWidth="1"/>
    <col min="1543" max="1544" width="5.140625" style="158" customWidth="1"/>
    <col min="1545" max="1546" width="5" style="158" customWidth="1"/>
    <col min="1547" max="1553" width="4.85546875" style="158" customWidth="1"/>
    <col min="1554" max="1554" width="5.85546875" style="158" customWidth="1"/>
    <col min="1555" max="1555" width="7.85546875" style="158" customWidth="1"/>
    <col min="1556" max="1788" width="9" style="158"/>
    <col min="1789" max="1789" width="3.42578125" style="158" customWidth="1"/>
    <col min="1790" max="1790" width="17.42578125" style="158" customWidth="1"/>
    <col min="1791" max="1791" width="17.140625" style="158" customWidth="1"/>
    <col min="1792" max="1792" width="7.85546875" style="158" customWidth="1"/>
    <col min="1793" max="1794" width="3.85546875" style="158" customWidth="1"/>
    <col min="1795" max="1796" width="4.140625" style="158" customWidth="1"/>
    <col min="1797" max="1797" width="7.140625" style="158" customWidth="1"/>
    <col min="1798" max="1798" width="5" style="158" customWidth="1"/>
    <col min="1799" max="1800" width="5.140625" style="158" customWidth="1"/>
    <col min="1801" max="1802" width="5" style="158" customWidth="1"/>
    <col min="1803" max="1809" width="4.85546875" style="158" customWidth="1"/>
    <col min="1810" max="1810" width="5.85546875" style="158" customWidth="1"/>
    <col min="1811" max="1811" width="7.85546875" style="158" customWidth="1"/>
    <col min="1812" max="2044" width="9" style="158"/>
    <col min="2045" max="2045" width="3.42578125" style="158" customWidth="1"/>
    <col min="2046" max="2046" width="17.42578125" style="158" customWidth="1"/>
    <col min="2047" max="2047" width="17.140625" style="158" customWidth="1"/>
    <col min="2048" max="2048" width="7.85546875" style="158" customWidth="1"/>
    <col min="2049" max="2050" width="3.85546875" style="158" customWidth="1"/>
    <col min="2051" max="2052" width="4.140625" style="158" customWidth="1"/>
    <col min="2053" max="2053" width="7.140625" style="158" customWidth="1"/>
    <col min="2054" max="2054" width="5" style="158" customWidth="1"/>
    <col min="2055" max="2056" width="5.140625" style="158" customWidth="1"/>
    <col min="2057" max="2058" width="5" style="158" customWidth="1"/>
    <col min="2059" max="2065" width="4.85546875" style="158" customWidth="1"/>
    <col min="2066" max="2066" width="5.85546875" style="158" customWidth="1"/>
    <col min="2067" max="2067" width="7.85546875" style="158" customWidth="1"/>
    <col min="2068" max="2300" width="9" style="158"/>
    <col min="2301" max="2301" width="3.42578125" style="158" customWidth="1"/>
    <col min="2302" max="2302" width="17.42578125" style="158" customWidth="1"/>
    <col min="2303" max="2303" width="17.140625" style="158" customWidth="1"/>
    <col min="2304" max="2304" width="7.85546875" style="158" customWidth="1"/>
    <col min="2305" max="2306" width="3.85546875" style="158" customWidth="1"/>
    <col min="2307" max="2308" width="4.140625" style="158" customWidth="1"/>
    <col min="2309" max="2309" width="7.140625" style="158" customWidth="1"/>
    <col min="2310" max="2310" width="5" style="158" customWidth="1"/>
    <col min="2311" max="2312" width="5.140625" style="158" customWidth="1"/>
    <col min="2313" max="2314" width="5" style="158" customWidth="1"/>
    <col min="2315" max="2321" width="4.85546875" style="158" customWidth="1"/>
    <col min="2322" max="2322" width="5.85546875" style="158" customWidth="1"/>
    <col min="2323" max="2323" width="7.85546875" style="158" customWidth="1"/>
    <col min="2324" max="2556" width="9" style="158"/>
    <col min="2557" max="2557" width="3.42578125" style="158" customWidth="1"/>
    <col min="2558" max="2558" width="17.42578125" style="158" customWidth="1"/>
    <col min="2559" max="2559" width="17.140625" style="158" customWidth="1"/>
    <col min="2560" max="2560" width="7.85546875" style="158" customWidth="1"/>
    <col min="2561" max="2562" width="3.85546875" style="158" customWidth="1"/>
    <col min="2563" max="2564" width="4.140625" style="158" customWidth="1"/>
    <col min="2565" max="2565" width="7.140625" style="158" customWidth="1"/>
    <col min="2566" max="2566" width="5" style="158" customWidth="1"/>
    <col min="2567" max="2568" width="5.140625" style="158" customWidth="1"/>
    <col min="2569" max="2570" width="5" style="158" customWidth="1"/>
    <col min="2571" max="2577" width="4.85546875" style="158" customWidth="1"/>
    <col min="2578" max="2578" width="5.85546875" style="158" customWidth="1"/>
    <col min="2579" max="2579" width="7.85546875" style="158" customWidth="1"/>
    <col min="2580" max="2812" width="9" style="158"/>
    <col min="2813" max="2813" width="3.42578125" style="158" customWidth="1"/>
    <col min="2814" max="2814" width="17.42578125" style="158" customWidth="1"/>
    <col min="2815" max="2815" width="17.140625" style="158" customWidth="1"/>
    <col min="2816" max="2816" width="7.85546875" style="158" customWidth="1"/>
    <col min="2817" max="2818" width="3.85546875" style="158" customWidth="1"/>
    <col min="2819" max="2820" width="4.140625" style="158" customWidth="1"/>
    <col min="2821" max="2821" width="7.140625" style="158" customWidth="1"/>
    <col min="2822" max="2822" width="5" style="158" customWidth="1"/>
    <col min="2823" max="2824" width="5.140625" style="158" customWidth="1"/>
    <col min="2825" max="2826" width="5" style="158" customWidth="1"/>
    <col min="2827" max="2833" width="4.85546875" style="158" customWidth="1"/>
    <col min="2834" max="2834" width="5.85546875" style="158" customWidth="1"/>
    <col min="2835" max="2835" width="7.85546875" style="158" customWidth="1"/>
    <col min="2836" max="3068" width="9" style="158"/>
    <col min="3069" max="3069" width="3.42578125" style="158" customWidth="1"/>
    <col min="3070" max="3070" width="17.42578125" style="158" customWidth="1"/>
    <col min="3071" max="3071" width="17.140625" style="158" customWidth="1"/>
    <col min="3072" max="3072" width="7.85546875" style="158" customWidth="1"/>
    <col min="3073" max="3074" width="3.85546875" style="158" customWidth="1"/>
    <col min="3075" max="3076" width="4.140625" style="158" customWidth="1"/>
    <col min="3077" max="3077" width="7.140625" style="158" customWidth="1"/>
    <col min="3078" max="3078" width="5" style="158" customWidth="1"/>
    <col min="3079" max="3080" width="5.140625" style="158" customWidth="1"/>
    <col min="3081" max="3082" width="5" style="158" customWidth="1"/>
    <col min="3083" max="3089" width="4.85546875" style="158" customWidth="1"/>
    <col min="3090" max="3090" width="5.85546875" style="158" customWidth="1"/>
    <col min="3091" max="3091" width="7.85546875" style="158" customWidth="1"/>
    <col min="3092" max="3324" width="9" style="158"/>
    <col min="3325" max="3325" width="3.42578125" style="158" customWidth="1"/>
    <col min="3326" max="3326" width="17.42578125" style="158" customWidth="1"/>
    <col min="3327" max="3327" width="17.140625" style="158" customWidth="1"/>
    <col min="3328" max="3328" width="7.85546875" style="158" customWidth="1"/>
    <col min="3329" max="3330" width="3.85546875" style="158" customWidth="1"/>
    <col min="3331" max="3332" width="4.140625" style="158" customWidth="1"/>
    <col min="3333" max="3333" width="7.140625" style="158" customWidth="1"/>
    <col min="3334" max="3334" width="5" style="158" customWidth="1"/>
    <col min="3335" max="3336" width="5.140625" style="158" customWidth="1"/>
    <col min="3337" max="3338" width="5" style="158" customWidth="1"/>
    <col min="3339" max="3345" width="4.85546875" style="158" customWidth="1"/>
    <col min="3346" max="3346" width="5.85546875" style="158" customWidth="1"/>
    <col min="3347" max="3347" width="7.85546875" style="158" customWidth="1"/>
    <col min="3348" max="3580" width="9" style="158"/>
    <col min="3581" max="3581" width="3.42578125" style="158" customWidth="1"/>
    <col min="3582" max="3582" width="17.42578125" style="158" customWidth="1"/>
    <col min="3583" max="3583" width="17.140625" style="158" customWidth="1"/>
    <col min="3584" max="3584" width="7.85546875" style="158" customWidth="1"/>
    <col min="3585" max="3586" width="3.85546875" style="158" customWidth="1"/>
    <col min="3587" max="3588" width="4.140625" style="158" customWidth="1"/>
    <col min="3589" max="3589" width="7.140625" style="158" customWidth="1"/>
    <col min="3590" max="3590" width="5" style="158" customWidth="1"/>
    <col min="3591" max="3592" width="5.140625" style="158" customWidth="1"/>
    <col min="3593" max="3594" width="5" style="158" customWidth="1"/>
    <col min="3595" max="3601" width="4.85546875" style="158" customWidth="1"/>
    <col min="3602" max="3602" width="5.85546875" style="158" customWidth="1"/>
    <col min="3603" max="3603" width="7.85546875" style="158" customWidth="1"/>
    <col min="3604" max="3836" width="9" style="158"/>
    <col min="3837" max="3837" width="3.42578125" style="158" customWidth="1"/>
    <col min="3838" max="3838" width="17.42578125" style="158" customWidth="1"/>
    <col min="3839" max="3839" width="17.140625" style="158" customWidth="1"/>
    <col min="3840" max="3840" width="7.85546875" style="158" customWidth="1"/>
    <col min="3841" max="3842" width="3.85546875" style="158" customWidth="1"/>
    <col min="3843" max="3844" width="4.140625" style="158" customWidth="1"/>
    <col min="3845" max="3845" width="7.140625" style="158" customWidth="1"/>
    <col min="3846" max="3846" width="5" style="158" customWidth="1"/>
    <col min="3847" max="3848" width="5.140625" style="158" customWidth="1"/>
    <col min="3849" max="3850" width="5" style="158" customWidth="1"/>
    <col min="3851" max="3857" width="4.85546875" style="158" customWidth="1"/>
    <col min="3858" max="3858" width="5.85546875" style="158" customWidth="1"/>
    <col min="3859" max="3859" width="7.85546875" style="158" customWidth="1"/>
    <col min="3860" max="4092" width="9" style="158"/>
    <col min="4093" max="4093" width="3.42578125" style="158" customWidth="1"/>
    <col min="4094" max="4094" width="17.42578125" style="158" customWidth="1"/>
    <col min="4095" max="4095" width="17.140625" style="158" customWidth="1"/>
    <col min="4096" max="4096" width="7.85546875" style="158" customWidth="1"/>
    <col min="4097" max="4098" width="3.85546875" style="158" customWidth="1"/>
    <col min="4099" max="4100" width="4.140625" style="158" customWidth="1"/>
    <col min="4101" max="4101" width="7.140625" style="158" customWidth="1"/>
    <col min="4102" max="4102" width="5" style="158" customWidth="1"/>
    <col min="4103" max="4104" width="5.140625" style="158" customWidth="1"/>
    <col min="4105" max="4106" width="5" style="158" customWidth="1"/>
    <col min="4107" max="4113" width="4.85546875" style="158" customWidth="1"/>
    <col min="4114" max="4114" width="5.85546875" style="158" customWidth="1"/>
    <col min="4115" max="4115" width="7.85546875" style="158" customWidth="1"/>
    <col min="4116" max="4348" width="9" style="158"/>
    <col min="4349" max="4349" width="3.42578125" style="158" customWidth="1"/>
    <col min="4350" max="4350" width="17.42578125" style="158" customWidth="1"/>
    <col min="4351" max="4351" width="17.140625" style="158" customWidth="1"/>
    <col min="4352" max="4352" width="7.85546875" style="158" customWidth="1"/>
    <col min="4353" max="4354" width="3.85546875" style="158" customWidth="1"/>
    <col min="4355" max="4356" width="4.140625" style="158" customWidth="1"/>
    <col min="4357" max="4357" width="7.140625" style="158" customWidth="1"/>
    <col min="4358" max="4358" width="5" style="158" customWidth="1"/>
    <col min="4359" max="4360" width="5.140625" style="158" customWidth="1"/>
    <col min="4361" max="4362" width="5" style="158" customWidth="1"/>
    <col min="4363" max="4369" width="4.85546875" style="158" customWidth="1"/>
    <col min="4370" max="4370" width="5.85546875" style="158" customWidth="1"/>
    <col min="4371" max="4371" width="7.85546875" style="158" customWidth="1"/>
    <col min="4372" max="4604" width="9" style="158"/>
    <col min="4605" max="4605" width="3.42578125" style="158" customWidth="1"/>
    <col min="4606" max="4606" width="17.42578125" style="158" customWidth="1"/>
    <col min="4607" max="4607" width="17.140625" style="158" customWidth="1"/>
    <col min="4608" max="4608" width="7.85546875" style="158" customWidth="1"/>
    <col min="4609" max="4610" width="3.85546875" style="158" customWidth="1"/>
    <col min="4611" max="4612" width="4.140625" style="158" customWidth="1"/>
    <col min="4613" max="4613" width="7.140625" style="158" customWidth="1"/>
    <col min="4614" max="4614" width="5" style="158" customWidth="1"/>
    <col min="4615" max="4616" width="5.140625" style="158" customWidth="1"/>
    <col min="4617" max="4618" width="5" style="158" customWidth="1"/>
    <col min="4619" max="4625" width="4.85546875" style="158" customWidth="1"/>
    <col min="4626" max="4626" width="5.85546875" style="158" customWidth="1"/>
    <col min="4627" max="4627" width="7.85546875" style="158" customWidth="1"/>
    <col min="4628" max="4860" width="9" style="158"/>
    <col min="4861" max="4861" width="3.42578125" style="158" customWidth="1"/>
    <col min="4862" max="4862" width="17.42578125" style="158" customWidth="1"/>
    <col min="4863" max="4863" width="17.140625" style="158" customWidth="1"/>
    <col min="4864" max="4864" width="7.85546875" style="158" customWidth="1"/>
    <col min="4865" max="4866" width="3.85546875" style="158" customWidth="1"/>
    <col min="4867" max="4868" width="4.140625" style="158" customWidth="1"/>
    <col min="4869" max="4869" width="7.140625" style="158" customWidth="1"/>
    <col min="4870" max="4870" width="5" style="158" customWidth="1"/>
    <col min="4871" max="4872" width="5.140625" style="158" customWidth="1"/>
    <col min="4873" max="4874" width="5" style="158" customWidth="1"/>
    <col min="4875" max="4881" width="4.85546875" style="158" customWidth="1"/>
    <col min="4882" max="4882" width="5.85546875" style="158" customWidth="1"/>
    <col min="4883" max="4883" width="7.85546875" style="158" customWidth="1"/>
    <col min="4884" max="5116" width="9" style="158"/>
    <col min="5117" max="5117" width="3.42578125" style="158" customWidth="1"/>
    <col min="5118" max="5118" width="17.42578125" style="158" customWidth="1"/>
    <col min="5119" max="5119" width="17.140625" style="158" customWidth="1"/>
    <col min="5120" max="5120" width="7.85546875" style="158" customWidth="1"/>
    <col min="5121" max="5122" width="3.85546875" style="158" customWidth="1"/>
    <col min="5123" max="5124" width="4.140625" style="158" customWidth="1"/>
    <col min="5125" max="5125" width="7.140625" style="158" customWidth="1"/>
    <col min="5126" max="5126" width="5" style="158" customWidth="1"/>
    <col min="5127" max="5128" width="5.140625" style="158" customWidth="1"/>
    <col min="5129" max="5130" width="5" style="158" customWidth="1"/>
    <col min="5131" max="5137" width="4.85546875" style="158" customWidth="1"/>
    <col min="5138" max="5138" width="5.85546875" style="158" customWidth="1"/>
    <col min="5139" max="5139" width="7.85546875" style="158" customWidth="1"/>
    <col min="5140" max="5372" width="9" style="158"/>
    <col min="5373" max="5373" width="3.42578125" style="158" customWidth="1"/>
    <col min="5374" max="5374" width="17.42578125" style="158" customWidth="1"/>
    <col min="5375" max="5375" width="17.140625" style="158" customWidth="1"/>
    <col min="5376" max="5376" width="7.85546875" style="158" customWidth="1"/>
    <col min="5377" max="5378" width="3.85546875" style="158" customWidth="1"/>
    <col min="5379" max="5380" width="4.140625" style="158" customWidth="1"/>
    <col min="5381" max="5381" width="7.140625" style="158" customWidth="1"/>
    <col min="5382" max="5382" width="5" style="158" customWidth="1"/>
    <col min="5383" max="5384" width="5.140625" style="158" customWidth="1"/>
    <col min="5385" max="5386" width="5" style="158" customWidth="1"/>
    <col min="5387" max="5393" width="4.85546875" style="158" customWidth="1"/>
    <col min="5394" max="5394" width="5.85546875" style="158" customWidth="1"/>
    <col min="5395" max="5395" width="7.85546875" style="158" customWidth="1"/>
    <col min="5396" max="5628" width="9" style="158"/>
    <col min="5629" max="5629" width="3.42578125" style="158" customWidth="1"/>
    <col min="5630" max="5630" width="17.42578125" style="158" customWidth="1"/>
    <col min="5631" max="5631" width="17.140625" style="158" customWidth="1"/>
    <col min="5632" max="5632" width="7.85546875" style="158" customWidth="1"/>
    <col min="5633" max="5634" width="3.85546875" style="158" customWidth="1"/>
    <col min="5635" max="5636" width="4.140625" style="158" customWidth="1"/>
    <col min="5637" max="5637" width="7.140625" style="158" customWidth="1"/>
    <col min="5638" max="5638" width="5" style="158" customWidth="1"/>
    <col min="5639" max="5640" width="5.140625" style="158" customWidth="1"/>
    <col min="5641" max="5642" width="5" style="158" customWidth="1"/>
    <col min="5643" max="5649" width="4.85546875" style="158" customWidth="1"/>
    <col min="5650" max="5650" width="5.85546875" style="158" customWidth="1"/>
    <col min="5651" max="5651" width="7.85546875" style="158" customWidth="1"/>
    <col min="5652" max="5884" width="9" style="158"/>
    <col min="5885" max="5885" width="3.42578125" style="158" customWidth="1"/>
    <col min="5886" max="5886" width="17.42578125" style="158" customWidth="1"/>
    <col min="5887" max="5887" width="17.140625" style="158" customWidth="1"/>
    <col min="5888" max="5888" width="7.85546875" style="158" customWidth="1"/>
    <col min="5889" max="5890" width="3.85546875" style="158" customWidth="1"/>
    <col min="5891" max="5892" width="4.140625" style="158" customWidth="1"/>
    <col min="5893" max="5893" width="7.140625" style="158" customWidth="1"/>
    <col min="5894" max="5894" width="5" style="158" customWidth="1"/>
    <col min="5895" max="5896" width="5.140625" style="158" customWidth="1"/>
    <col min="5897" max="5898" width="5" style="158" customWidth="1"/>
    <col min="5899" max="5905" width="4.85546875" style="158" customWidth="1"/>
    <col min="5906" max="5906" width="5.85546875" style="158" customWidth="1"/>
    <col min="5907" max="5907" width="7.85546875" style="158" customWidth="1"/>
    <col min="5908" max="6140" width="9" style="158"/>
    <col min="6141" max="6141" width="3.42578125" style="158" customWidth="1"/>
    <col min="6142" max="6142" width="17.42578125" style="158" customWidth="1"/>
    <col min="6143" max="6143" width="17.140625" style="158" customWidth="1"/>
    <col min="6144" max="6144" width="7.85546875" style="158" customWidth="1"/>
    <col min="6145" max="6146" width="3.85546875" style="158" customWidth="1"/>
    <col min="6147" max="6148" width="4.140625" style="158" customWidth="1"/>
    <col min="6149" max="6149" width="7.140625" style="158" customWidth="1"/>
    <col min="6150" max="6150" width="5" style="158" customWidth="1"/>
    <col min="6151" max="6152" width="5.140625" style="158" customWidth="1"/>
    <col min="6153" max="6154" width="5" style="158" customWidth="1"/>
    <col min="6155" max="6161" width="4.85546875" style="158" customWidth="1"/>
    <col min="6162" max="6162" width="5.85546875" style="158" customWidth="1"/>
    <col min="6163" max="6163" width="7.85546875" style="158" customWidth="1"/>
    <col min="6164" max="6396" width="9" style="158"/>
    <col min="6397" max="6397" width="3.42578125" style="158" customWidth="1"/>
    <col min="6398" max="6398" width="17.42578125" style="158" customWidth="1"/>
    <col min="6399" max="6399" width="17.140625" style="158" customWidth="1"/>
    <col min="6400" max="6400" width="7.85546875" style="158" customWidth="1"/>
    <col min="6401" max="6402" width="3.85546875" style="158" customWidth="1"/>
    <col min="6403" max="6404" width="4.140625" style="158" customWidth="1"/>
    <col min="6405" max="6405" width="7.140625" style="158" customWidth="1"/>
    <col min="6406" max="6406" width="5" style="158" customWidth="1"/>
    <col min="6407" max="6408" width="5.140625" style="158" customWidth="1"/>
    <col min="6409" max="6410" width="5" style="158" customWidth="1"/>
    <col min="6411" max="6417" width="4.85546875" style="158" customWidth="1"/>
    <col min="6418" max="6418" width="5.85546875" style="158" customWidth="1"/>
    <col min="6419" max="6419" width="7.85546875" style="158" customWidth="1"/>
    <col min="6420" max="6652" width="9" style="158"/>
    <col min="6653" max="6653" width="3.42578125" style="158" customWidth="1"/>
    <col min="6654" max="6654" width="17.42578125" style="158" customWidth="1"/>
    <col min="6655" max="6655" width="17.140625" style="158" customWidth="1"/>
    <col min="6656" max="6656" width="7.85546875" style="158" customWidth="1"/>
    <col min="6657" max="6658" width="3.85546875" style="158" customWidth="1"/>
    <col min="6659" max="6660" width="4.140625" style="158" customWidth="1"/>
    <col min="6661" max="6661" width="7.140625" style="158" customWidth="1"/>
    <col min="6662" max="6662" width="5" style="158" customWidth="1"/>
    <col min="6663" max="6664" width="5.140625" style="158" customWidth="1"/>
    <col min="6665" max="6666" width="5" style="158" customWidth="1"/>
    <col min="6667" max="6673" width="4.85546875" style="158" customWidth="1"/>
    <col min="6674" max="6674" width="5.85546875" style="158" customWidth="1"/>
    <col min="6675" max="6675" width="7.85546875" style="158" customWidth="1"/>
    <col min="6676" max="6908" width="9" style="158"/>
    <col min="6909" max="6909" width="3.42578125" style="158" customWidth="1"/>
    <col min="6910" max="6910" width="17.42578125" style="158" customWidth="1"/>
    <col min="6911" max="6911" width="17.140625" style="158" customWidth="1"/>
    <col min="6912" max="6912" width="7.85546875" style="158" customWidth="1"/>
    <col min="6913" max="6914" width="3.85546875" style="158" customWidth="1"/>
    <col min="6915" max="6916" width="4.140625" style="158" customWidth="1"/>
    <col min="6917" max="6917" width="7.140625" style="158" customWidth="1"/>
    <col min="6918" max="6918" width="5" style="158" customWidth="1"/>
    <col min="6919" max="6920" width="5.140625" style="158" customWidth="1"/>
    <col min="6921" max="6922" width="5" style="158" customWidth="1"/>
    <col min="6923" max="6929" width="4.85546875" style="158" customWidth="1"/>
    <col min="6930" max="6930" width="5.85546875" style="158" customWidth="1"/>
    <col min="6931" max="6931" width="7.85546875" style="158" customWidth="1"/>
    <col min="6932" max="7164" width="9" style="158"/>
    <col min="7165" max="7165" width="3.42578125" style="158" customWidth="1"/>
    <col min="7166" max="7166" width="17.42578125" style="158" customWidth="1"/>
    <col min="7167" max="7167" width="17.140625" style="158" customWidth="1"/>
    <col min="7168" max="7168" width="7.85546875" style="158" customWidth="1"/>
    <col min="7169" max="7170" width="3.85546875" style="158" customWidth="1"/>
    <col min="7171" max="7172" width="4.140625" style="158" customWidth="1"/>
    <col min="7173" max="7173" width="7.140625" style="158" customWidth="1"/>
    <col min="7174" max="7174" width="5" style="158" customWidth="1"/>
    <col min="7175" max="7176" width="5.140625" style="158" customWidth="1"/>
    <col min="7177" max="7178" width="5" style="158" customWidth="1"/>
    <col min="7179" max="7185" width="4.85546875" style="158" customWidth="1"/>
    <col min="7186" max="7186" width="5.85546875" style="158" customWidth="1"/>
    <col min="7187" max="7187" width="7.85546875" style="158" customWidth="1"/>
    <col min="7188" max="7420" width="9" style="158"/>
    <col min="7421" max="7421" width="3.42578125" style="158" customWidth="1"/>
    <col min="7422" max="7422" width="17.42578125" style="158" customWidth="1"/>
    <col min="7423" max="7423" width="17.140625" style="158" customWidth="1"/>
    <col min="7424" max="7424" width="7.85546875" style="158" customWidth="1"/>
    <col min="7425" max="7426" width="3.85546875" style="158" customWidth="1"/>
    <col min="7427" max="7428" width="4.140625" style="158" customWidth="1"/>
    <col min="7429" max="7429" width="7.140625" style="158" customWidth="1"/>
    <col min="7430" max="7430" width="5" style="158" customWidth="1"/>
    <col min="7431" max="7432" width="5.140625" style="158" customWidth="1"/>
    <col min="7433" max="7434" width="5" style="158" customWidth="1"/>
    <col min="7435" max="7441" width="4.85546875" style="158" customWidth="1"/>
    <col min="7442" max="7442" width="5.85546875" style="158" customWidth="1"/>
    <col min="7443" max="7443" width="7.85546875" style="158" customWidth="1"/>
    <col min="7444" max="7676" width="9" style="158"/>
    <col min="7677" max="7677" width="3.42578125" style="158" customWidth="1"/>
    <col min="7678" max="7678" width="17.42578125" style="158" customWidth="1"/>
    <col min="7679" max="7679" width="17.140625" style="158" customWidth="1"/>
    <col min="7680" max="7680" width="7.85546875" style="158" customWidth="1"/>
    <col min="7681" max="7682" width="3.85546875" style="158" customWidth="1"/>
    <col min="7683" max="7684" width="4.140625" style="158" customWidth="1"/>
    <col min="7685" max="7685" width="7.140625" style="158" customWidth="1"/>
    <col min="7686" max="7686" width="5" style="158" customWidth="1"/>
    <col min="7687" max="7688" width="5.140625" style="158" customWidth="1"/>
    <col min="7689" max="7690" width="5" style="158" customWidth="1"/>
    <col min="7691" max="7697" width="4.85546875" style="158" customWidth="1"/>
    <col min="7698" max="7698" width="5.85546875" style="158" customWidth="1"/>
    <col min="7699" max="7699" width="7.85546875" style="158" customWidth="1"/>
    <col min="7700" max="7932" width="9" style="158"/>
    <col min="7933" max="7933" width="3.42578125" style="158" customWidth="1"/>
    <col min="7934" max="7934" width="17.42578125" style="158" customWidth="1"/>
    <col min="7935" max="7935" width="17.140625" style="158" customWidth="1"/>
    <col min="7936" max="7936" width="7.85546875" style="158" customWidth="1"/>
    <col min="7937" max="7938" width="3.85546875" style="158" customWidth="1"/>
    <col min="7939" max="7940" width="4.140625" style="158" customWidth="1"/>
    <col min="7941" max="7941" width="7.140625" style="158" customWidth="1"/>
    <col min="7942" max="7942" width="5" style="158" customWidth="1"/>
    <col min="7943" max="7944" width="5.140625" style="158" customWidth="1"/>
    <col min="7945" max="7946" width="5" style="158" customWidth="1"/>
    <col min="7947" max="7953" width="4.85546875" style="158" customWidth="1"/>
    <col min="7954" max="7954" width="5.85546875" style="158" customWidth="1"/>
    <col min="7955" max="7955" width="7.85546875" style="158" customWidth="1"/>
    <col min="7956" max="8188" width="9" style="158"/>
    <col min="8189" max="8189" width="3.42578125" style="158" customWidth="1"/>
    <col min="8190" max="8190" width="17.42578125" style="158" customWidth="1"/>
    <col min="8191" max="8191" width="17.140625" style="158" customWidth="1"/>
    <col min="8192" max="8192" width="7.85546875" style="158" customWidth="1"/>
    <col min="8193" max="8194" width="3.85546875" style="158" customWidth="1"/>
    <col min="8195" max="8196" width="4.140625" style="158" customWidth="1"/>
    <col min="8197" max="8197" width="7.140625" style="158" customWidth="1"/>
    <col min="8198" max="8198" width="5" style="158" customWidth="1"/>
    <col min="8199" max="8200" width="5.140625" style="158" customWidth="1"/>
    <col min="8201" max="8202" width="5" style="158" customWidth="1"/>
    <col min="8203" max="8209" width="4.85546875" style="158" customWidth="1"/>
    <col min="8210" max="8210" width="5.85546875" style="158" customWidth="1"/>
    <col min="8211" max="8211" width="7.85546875" style="158" customWidth="1"/>
    <col min="8212" max="8444" width="9" style="158"/>
    <col min="8445" max="8445" width="3.42578125" style="158" customWidth="1"/>
    <col min="8446" max="8446" width="17.42578125" style="158" customWidth="1"/>
    <col min="8447" max="8447" width="17.140625" style="158" customWidth="1"/>
    <col min="8448" max="8448" width="7.85546875" style="158" customWidth="1"/>
    <col min="8449" max="8450" width="3.85546875" style="158" customWidth="1"/>
    <col min="8451" max="8452" width="4.140625" style="158" customWidth="1"/>
    <col min="8453" max="8453" width="7.140625" style="158" customWidth="1"/>
    <col min="8454" max="8454" width="5" style="158" customWidth="1"/>
    <col min="8455" max="8456" width="5.140625" style="158" customWidth="1"/>
    <col min="8457" max="8458" width="5" style="158" customWidth="1"/>
    <col min="8459" max="8465" width="4.85546875" style="158" customWidth="1"/>
    <col min="8466" max="8466" width="5.85546875" style="158" customWidth="1"/>
    <col min="8467" max="8467" width="7.85546875" style="158" customWidth="1"/>
    <col min="8468" max="8700" width="9" style="158"/>
    <col min="8701" max="8701" width="3.42578125" style="158" customWidth="1"/>
    <col min="8702" max="8702" width="17.42578125" style="158" customWidth="1"/>
    <col min="8703" max="8703" width="17.140625" style="158" customWidth="1"/>
    <col min="8704" max="8704" width="7.85546875" style="158" customWidth="1"/>
    <col min="8705" max="8706" width="3.85546875" style="158" customWidth="1"/>
    <col min="8707" max="8708" width="4.140625" style="158" customWidth="1"/>
    <col min="8709" max="8709" width="7.140625" style="158" customWidth="1"/>
    <col min="8710" max="8710" width="5" style="158" customWidth="1"/>
    <col min="8711" max="8712" width="5.140625" style="158" customWidth="1"/>
    <col min="8713" max="8714" width="5" style="158" customWidth="1"/>
    <col min="8715" max="8721" width="4.85546875" style="158" customWidth="1"/>
    <col min="8722" max="8722" width="5.85546875" style="158" customWidth="1"/>
    <col min="8723" max="8723" width="7.85546875" style="158" customWidth="1"/>
    <col min="8724" max="8956" width="9" style="158"/>
    <col min="8957" max="8957" width="3.42578125" style="158" customWidth="1"/>
    <col min="8958" max="8958" width="17.42578125" style="158" customWidth="1"/>
    <col min="8959" max="8959" width="17.140625" style="158" customWidth="1"/>
    <col min="8960" max="8960" width="7.85546875" style="158" customWidth="1"/>
    <col min="8961" max="8962" width="3.85546875" style="158" customWidth="1"/>
    <col min="8963" max="8964" width="4.140625" style="158" customWidth="1"/>
    <col min="8965" max="8965" width="7.140625" style="158" customWidth="1"/>
    <col min="8966" max="8966" width="5" style="158" customWidth="1"/>
    <col min="8967" max="8968" width="5.140625" style="158" customWidth="1"/>
    <col min="8969" max="8970" width="5" style="158" customWidth="1"/>
    <col min="8971" max="8977" width="4.85546875" style="158" customWidth="1"/>
    <col min="8978" max="8978" width="5.85546875" style="158" customWidth="1"/>
    <col min="8979" max="8979" width="7.85546875" style="158" customWidth="1"/>
    <col min="8980" max="9212" width="9" style="158"/>
    <col min="9213" max="9213" width="3.42578125" style="158" customWidth="1"/>
    <col min="9214" max="9214" width="17.42578125" style="158" customWidth="1"/>
    <col min="9215" max="9215" width="17.140625" style="158" customWidth="1"/>
    <col min="9216" max="9216" width="7.85546875" style="158" customWidth="1"/>
    <col min="9217" max="9218" width="3.85546875" style="158" customWidth="1"/>
    <col min="9219" max="9220" width="4.140625" style="158" customWidth="1"/>
    <col min="9221" max="9221" width="7.140625" style="158" customWidth="1"/>
    <col min="9222" max="9222" width="5" style="158" customWidth="1"/>
    <col min="9223" max="9224" width="5.140625" style="158" customWidth="1"/>
    <col min="9225" max="9226" width="5" style="158" customWidth="1"/>
    <col min="9227" max="9233" width="4.85546875" style="158" customWidth="1"/>
    <col min="9234" max="9234" width="5.85546875" style="158" customWidth="1"/>
    <col min="9235" max="9235" width="7.85546875" style="158" customWidth="1"/>
    <col min="9236" max="9468" width="9" style="158"/>
    <col min="9469" max="9469" width="3.42578125" style="158" customWidth="1"/>
    <col min="9470" max="9470" width="17.42578125" style="158" customWidth="1"/>
    <col min="9471" max="9471" width="17.140625" style="158" customWidth="1"/>
    <col min="9472" max="9472" width="7.85546875" style="158" customWidth="1"/>
    <col min="9473" max="9474" width="3.85546875" style="158" customWidth="1"/>
    <col min="9475" max="9476" width="4.140625" style="158" customWidth="1"/>
    <col min="9477" max="9477" width="7.140625" style="158" customWidth="1"/>
    <col min="9478" max="9478" width="5" style="158" customWidth="1"/>
    <col min="9479" max="9480" width="5.140625" style="158" customWidth="1"/>
    <col min="9481" max="9482" width="5" style="158" customWidth="1"/>
    <col min="9483" max="9489" width="4.85546875" style="158" customWidth="1"/>
    <col min="9490" max="9490" width="5.85546875" style="158" customWidth="1"/>
    <col min="9491" max="9491" width="7.85546875" style="158" customWidth="1"/>
    <col min="9492" max="9724" width="9" style="158"/>
    <col min="9725" max="9725" width="3.42578125" style="158" customWidth="1"/>
    <col min="9726" max="9726" width="17.42578125" style="158" customWidth="1"/>
    <col min="9727" max="9727" width="17.140625" style="158" customWidth="1"/>
    <col min="9728" max="9728" width="7.85546875" style="158" customWidth="1"/>
    <col min="9729" max="9730" width="3.85546875" style="158" customWidth="1"/>
    <col min="9731" max="9732" width="4.140625" style="158" customWidth="1"/>
    <col min="9733" max="9733" width="7.140625" style="158" customWidth="1"/>
    <col min="9734" max="9734" width="5" style="158" customWidth="1"/>
    <col min="9735" max="9736" width="5.140625" style="158" customWidth="1"/>
    <col min="9737" max="9738" width="5" style="158" customWidth="1"/>
    <col min="9739" max="9745" width="4.85546875" style="158" customWidth="1"/>
    <col min="9746" max="9746" width="5.85546875" style="158" customWidth="1"/>
    <col min="9747" max="9747" width="7.85546875" style="158" customWidth="1"/>
    <col min="9748" max="9980" width="9" style="158"/>
    <col min="9981" max="9981" width="3.42578125" style="158" customWidth="1"/>
    <col min="9982" max="9982" width="17.42578125" style="158" customWidth="1"/>
    <col min="9983" max="9983" width="17.140625" style="158" customWidth="1"/>
    <col min="9984" max="9984" width="7.85546875" style="158" customWidth="1"/>
    <col min="9985" max="9986" width="3.85546875" style="158" customWidth="1"/>
    <col min="9987" max="9988" width="4.140625" style="158" customWidth="1"/>
    <col min="9989" max="9989" width="7.140625" style="158" customWidth="1"/>
    <col min="9990" max="9990" width="5" style="158" customWidth="1"/>
    <col min="9991" max="9992" width="5.140625" style="158" customWidth="1"/>
    <col min="9993" max="9994" width="5" style="158" customWidth="1"/>
    <col min="9995" max="10001" width="4.85546875" style="158" customWidth="1"/>
    <col min="10002" max="10002" width="5.85546875" style="158" customWidth="1"/>
    <col min="10003" max="10003" width="7.85546875" style="158" customWidth="1"/>
    <col min="10004" max="10236" width="9" style="158"/>
    <col min="10237" max="10237" width="3.42578125" style="158" customWidth="1"/>
    <col min="10238" max="10238" width="17.42578125" style="158" customWidth="1"/>
    <col min="10239" max="10239" width="17.140625" style="158" customWidth="1"/>
    <col min="10240" max="10240" width="7.85546875" style="158" customWidth="1"/>
    <col min="10241" max="10242" width="3.85546875" style="158" customWidth="1"/>
    <col min="10243" max="10244" width="4.140625" style="158" customWidth="1"/>
    <col min="10245" max="10245" width="7.140625" style="158" customWidth="1"/>
    <col min="10246" max="10246" width="5" style="158" customWidth="1"/>
    <col min="10247" max="10248" width="5.140625" style="158" customWidth="1"/>
    <col min="10249" max="10250" width="5" style="158" customWidth="1"/>
    <col min="10251" max="10257" width="4.85546875" style="158" customWidth="1"/>
    <col min="10258" max="10258" width="5.85546875" style="158" customWidth="1"/>
    <col min="10259" max="10259" width="7.85546875" style="158" customWidth="1"/>
    <col min="10260" max="10492" width="9" style="158"/>
    <col min="10493" max="10493" width="3.42578125" style="158" customWidth="1"/>
    <col min="10494" max="10494" width="17.42578125" style="158" customWidth="1"/>
    <col min="10495" max="10495" width="17.140625" style="158" customWidth="1"/>
    <col min="10496" max="10496" width="7.85546875" style="158" customWidth="1"/>
    <col min="10497" max="10498" width="3.85546875" style="158" customWidth="1"/>
    <col min="10499" max="10500" width="4.140625" style="158" customWidth="1"/>
    <col min="10501" max="10501" width="7.140625" style="158" customWidth="1"/>
    <col min="10502" max="10502" width="5" style="158" customWidth="1"/>
    <col min="10503" max="10504" width="5.140625" style="158" customWidth="1"/>
    <col min="10505" max="10506" width="5" style="158" customWidth="1"/>
    <col min="10507" max="10513" width="4.85546875" style="158" customWidth="1"/>
    <col min="10514" max="10514" width="5.85546875" style="158" customWidth="1"/>
    <col min="10515" max="10515" width="7.85546875" style="158" customWidth="1"/>
    <col min="10516" max="10748" width="9" style="158"/>
    <col min="10749" max="10749" width="3.42578125" style="158" customWidth="1"/>
    <col min="10750" max="10750" width="17.42578125" style="158" customWidth="1"/>
    <col min="10751" max="10751" width="17.140625" style="158" customWidth="1"/>
    <col min="10752" max="10752" width="7.85546875" style="158" customWidth="1"/>
    <col min="10753" max="10754" width="3.85546875" style="158" customWidth="1"/>
    <col min="10755" max="10756" width="4.140625" style="158" customWidth="1"/>
    <col min="10757" max="10757" width="7.140625" style="158" customWidth="1"/>
    <col min="10758" max="10758" width="5" style="158" customWidth="1"/>
    <col min="10759" max="10760" width="5.140625" style="158" customWidth="1"/>
    <col min="10761" max="10762" width="5" style="158" customWidth="1"/>
    <col min="10763" max="10769" width="4.85546875" style="158" customWidth="1"/>
    <col min="10770" max="10770" width="5.85546875" style="158" customWidth="1"/>
    <col min="10771" max="10771" width="7.85546875" style="158" customWidth="1"/>
    <col min="10772" max="11004" width="9" style="158"/>
    <col min="11005" max="11005" width="3.42578125" style="158" customWidth="1"/>
    <col min="11006" max="11006" width="17.42578125" style="158" customWidth="1"/>
    <col min="11007" max="11007" width="17.140625" style="158" customWidth="1"/>
    <col min="11008" max="11008" width="7.85546875" style="158" customWidth="1"/>
    <col min="11009" max="11010" width="3.85546875" style="158" customWidth="1"/>
    <col min="11011" max="11012" width="4.140625" style="158" customWidth="1"/>
    <col min="11013" max="11013" width="7.140625" style="158" customWidth="1"/>
    <col min="11014" max="11014" width="5" style="158" customWidth="1"/>
    <col min="11015" max="11016" width="5.140625" style="158" customWidth="1"/>
    <col min="11017" max="11018" width="5" style="158" customWidth="1"/>
    <col min="11019" max="11025" width="4.85546875" style="158" customWidth="1"/>
    <col min="11026" max="11026" width="5.85546875" style="158" customWidth="1"/>
    <col min="11027" max="11027" width="7.85546875" style="158" customWidth="1"/>
    <col min="11028" max="11260" width="9" style="158"/>
    <col min="11261" max="11261" width="3.42578125" style="158" customWidth="1"/>
    <col min="11262" max="11262" width="17.42578125" style="158" customWidth="1"/>
    <col min="11263" max="11263" width="17.140625" style="158" customWidth="1"/>
    <col min="11264" max="11264" width="7.85546875" style="158" customWidth="1"/>
    <col min="11265" max="11266" width="3.85546875" style="158" customWidth="1"/>
    <col min="11267" max="11268" width="4.140625" style="158" customWidth="1"/>
    <col min="11269" max="11269" width="7.140625" style="158" customWidth="1"/>
    <col min="11270" max="11270" width="5" style="158" customWidth="1"/>
    <col min="11271" max="11272" width="5.140625" style="158" customWidth="1"/>
    <col min="11273" max="11274" width="5" style="158" customWidth="1"/>
    <col min="11275" max="11281" width="4.85546875" style="158" customWidth="1"/>
    <col min="11282" max="11282" width="5.85546875" style="158" customWidth="1"/>
    <col min="11283" max="11283" width="7.85546875" style="158" customWidth="1"/>
    <col min="11284" max="11516" width="9" style="158"/>
    <col min="11517" max="11517" width="3.42578125" style="158" customWidth="1"/>
    <col min="11518" max="11518" width="17.42578125" style="158" customWidth="1"/>
    <col min="11519" max="11519" width="17.140625" style="158" customWidth="1"/>
    <col min="11520" max="11520" width="7.85546875" style="158" customWidth="1"/>
    <col min="11521" max="11522" width="3.85546875" style="158" customWidth="1"/>
    <col min="11523" max="11524" width="4.140625" style="158" customWidth="1"/>
    <col min="11525" max="11525" width="7.140625" style="158" customWidth="1"/>
    <col min="11526" max="11526" width="5" style="158" customWidth="1"/>
    <col min="11527" max="11528" width="5.140625" style="158" customWidth="1"/>
    <col min="11529" max="11530" width="5" style="158" customWidth="1"/>
    <col min="11531" max="11537" width="4.85546875" style="158" customWidth="1"/>
    <col min="11538" max="11538" width="5.85546875" style="158" customWidth="1"/>
    <col min="11539" max="11539" width="7.85546875" style="158" customWidth="1"/>
    <col min="11540" max="11772" width="9" style="158"/>
    <col min="11773" max="11773" width="3.42578125" style="158" customWidth="1"/>
    <col min="11774" max="11774" width="17.42578125" style="158" customWidth="1"/>
    <col min="11775" max="11775" width="17.140625" style="158" customWidth="1"/>
    <col min="11776" max="11776" width="7.85546875" style="158" customWidth="1"/>
    <col min="11777" max="11778" width="3.85546875" style="158" customWidth="1"/>
    <col min="11779" max="11780" width="4.140625" style="158" customWidth="1"/>
    <col min="11781" max="11781" width="7.140625" style="158" customWidth="1"/>
    <col min="11782" max="11782" width="5" style="158" customWidth="1"/>
    <col min="11783" max="11784" width="5.140625" style="158" customWidth="1"/>
    <col min="11785" max="11786" width="5" style="158" customWidth="1"/>
    <col min="11787" max="11793" width="4.85546875" style="158" customWidth="1"/>
    <col min="11794" max="11794" width="5.85546875" style="158" customWidth="1"/>
    <col min="11795" max="11795" width="7.85546875" style="158" customWidth="1"/>
    <col min="11796" max="12028" width="9" style="158"/>
    <col min="12029" max="12029" width="3.42578125" style="158" customWidth="1"/>
    <col min="12030" max="12030" width="17.42578125" style="158" customWidth="1"/>
    <col min="12031" max="12031" width="17.140625" style="158" customWidth="1"/>
    <col min="12032" max="12032" width="7.85546875" style="158" customWidth="1"/>
    <col min="12033" max="12034" width="3.85546875" style="158" customWidth="1"/>
    <col min="12035" max="12036" width="4.140625" style="158" customWidth="1"/>
    <col min="12037" max="12037" width="7.140625" style="158" customWidth="1"/>
    <col min="12038" max="12038" width="5" style="158" customWidth="1"/>
    <col min="12039" max="12040" width="5.140625" style="158" customWidth="1"/>
    <col min="12041" max="12042" width="5" style="158" customWidth="1"/>
    <col min="12043" max="12049" width="4.85546875" style="158" customWidth="1"/>
    <col min="12050" max="12050" width="5.85546875" style="158" customWidth="1"/>
    <col min="12051" max="12051" width="7.85546875" style="158" customWidth="1"/>
    <col min="12052" max="12284" width="9" style="158"/>
    <col min="12285" max="12285" width="3.42578125" style="158" customWidth="1"/>
    <col min="12286" max="12286" width="17.42578125" style="158" customWidth="1"/>
    <col min="12287" max="12287" width="17.140625" style="158" customWidth="1"/>
    <col min="12288" max="12288" width="7.85546875" style="158" customWidth="1"/>
    <col min="12289" max="12290" width="3.85546875" style="158" customWidth="1"/>
    <col min="12291" max="12292" width="4.140625" style="158" customWidth="1"/>
    <col min="12293" max="12293" width="7.140625" style="158" customWidth="1"/>
    <col min="12294" max="12294" width="5" style="158" customWidth="1"/>
    <col min="12295" max="12296" width="5.140625" style="158" customWidth="1"/>
    <col min="12297" max="12298" width="5" style="158" customWidth="1"/>
    <col min="12299" max="12305" width="4.85546875" style="158" customWidth="1"/>
    <col min="12306" max="12306" width="5.85546875" style="158" customWidth="1"/>
    <col min="12307" max="12307" width="7.85546875" style="158" customWidth="1"/>
    <col min="12308" max="12540" width="9" style="158"/>
    <col min="12541" max="12541" width="3.42578125" style="158" customWidth="1"/>
    <col min="12542" max="12542" width="17.42578125" style="158" customWidth="1"/>
    <col min="12543" max="12543" width="17.140625" style="158" customWidth="1"/>
    <col min="12544" max="12544" width="7.85546875" style="158" customWidth="1"/>
    <col min="12545" max="12546" width="3.85546875" style="158" customWidth="1"/>
    <col min="12547" max="12548" width="4.140625" style="158" customWidth="1"/>
    <col min="12549" max="12549" width="7.140625" style="158" customWidth="1"/>
    <col min="12550" max="12550" width="5" style="158" customWidth="1"/>
    <col min="12551" max="12552" width="5.140625" style="158" customWidth="1"/>
    <col min="12553" max="12554" width="5" style="158" customWidth="1"/>
    <col min="12555" max="12561" width="4.85546875" style="158" customWidth="1"/>
    <col min="12562" max="12562" width="5.85546875" style="158" customWidth="1"/>
    <col min="12563" max="12563" width="7.85546875" style="158" customWidth="1"/>
    <col min="12564" max="12796" width="9" style="158"/>
    <col min="12797" max="12797" width="3.42578125" style="158" customWidth="1"/>
    <col min="12798" max="12798" width="17.42578125" style="158" customWidth="1"/>
    <col min="12799" max="12799" width="17.140625" style="158" customWidth="1"/>
    <col min="12800" max="12800" width="7.85546875" style="158" customWidth="1"/>
    <col min="12801" max="12802" width="3.85546875" style="158" customWidth="1"/>
    <col min="12803" max="12804" width="4.140625" style="158" customWidth="1"/>
    <col min="12805" max="12805" width="7.140625" style="158" customWidth="1"/>
    <col min="12806" max="12806" width="5" style="158" customWidth="1"/>
    <col min="12807" max="12808" width="5.140625" style="158" customWidth="1"/>
    <col min="12809" max="12810" width="5" style="158" customWidth="1"/>
    <col min="12811" max="12817" width="4.85546875" style="158" customWidth="1"/>
    <col min="12818" max="12818" width="5.85546875" style="158" customWidth="1"/>
    <col min="12819" max="12819" width="7.85546875" style="158" customWidth="1"/>
    <col min="12820" max="13052" width="9" style="158"/>
    <col min="13053" max="13053" width="3.42578125" style="158" customWidth="1"/>
    <col min="13054" max="13054" width="17.42578125" style="158" customWidth="1"/>
    <col min="13055" max="13055" width="17.140625" style="158" customWidth="1"/>
    <col min="13056" max="13056" width="7.85546875" style="158" customWidth="1"/>
    <col min="13057" max="13058" width="3.85546875" style="158" customWidth="1"/>
    <col min="13059" max="13060" width="4.140625" style="158" customWidth="1"/>
    <col min="13061" max="13061" width="7.140625" style="158" customWidth="1"/>
    <col min="13062" max="13062" width="5" style="158" customWidth="1"/>
    <col min="13063" max="13064" width="5.140625" style="158" customWidth="1"/>
    <col min="13065" max="13066" width="5" style="158" customWidth="1"/>
    <col min="13067" max="13073" width="4.85546875" style="158" customWidth="1"/>
    <col min="13074" max="13074" width="5.85546875" style="158" customWidth="1"/>
    <col min="13075" max="13075" width="7.85546875" style="158" customWidth="1"/>
    <col min="13076" max="13308" width="9" style="158"/>
    <col min="13309" max="13309" width="3.42578125" style="158" customWidth="1"/>
    <col min="13310" max="13310" width="17.42578125" style="158" customWidth="1"/>
    <col min="13311" max="13311" width="17.140625" style="158" customWidth="1"/>
    <col min="13312" max="13312" width="7.85546875" style="158" customWidth="1"/>
    <col min="13313" max="13314" width="3.85546875" style="158" customWidth="1"/>
    <col min="13315" max="13316" width="4.140625" style="158" customWidth="1"/>
    <col min="13317" max="13317" width="7.140625" style="158" customWidth="1"/>
    <col min="13318" max="13318" width="5" style="158" customWidth="1"/>
    <col min="13319" max="13320" width="5.140625" style="158" customWidth="1"/>
    <col min="13321" max="13322" width="5" style="158" customWidth="1"/>
    <col min="13323" max="13329" width="4.85546875" style="158" customWidth="1"/>
    <col min="13330" max="13330" width="5.85546875" style="158" customWidth="1"/>
    <col min="13331" max="13331" width="7.85546875" style="158" customWidth="1"/>
    <col min="13332" max="13564" width="9" style="158"/>
    <col min="13565" max="13565" width="3.42578125" style="158" customWidth="1"/>
    <col min="13566" max="13566" width="17.42578125" style="158" customWidth="1"/>
    <col min="13567" max="13567" width="17.140625" style="158" customWidth="1"/>
    <col min="13568" max="13568" width="7.85546875" style="158" customWidth="1"/>
    <col min="13569" max="13570" width="3.85546875" style="158" customWidth="1"/>
    <col min="13571" max="13572" width="4.140625" style="158" customWidth="1"/>
    <col min="13573" max="13573" width="7.140625" style="158" customWidth="1"/>
    <col min="13574" max="13574" width="5" style="158" customWidth="1"/>
    <col min="13575" max="13576" width="5.140625" style="158" customWidth="1"/>
    <col min="13577" max="13578" width="5" style="158" customWidth="1"/>
    <col min="13579" max="13585" width="4.85546875" style="158" customWidth="1"/>
    <col min="13586" max="13586" width="5.85546875" style="158" customWidth="1"/>
    <col min="13587" max="13587" width="7.85546875" style="158" customWidth="1"/>
    <col min="13588" max="13820" width="9" style="158"/>
    <col min="13821" max="13821" width="3.42578125" style="158" customWidth="1"/>
    <col min="13822" max="13822" width="17.42578125" style="158" customWidth="1"/>
    <col min="13823" max="13823" width="17.140625" style="158" customWidth="1"/>
    <col min="13824" max="13824" width="7.85546875" style="158" customWidth="1"/>
    <col min="13825" max="13826" width="3.85546875" style="158" customWidth="1"/>
    <col min="13827" max="13828" width="4.140625" style="158" customWidth="1"/>
    <col min="13829" max="13829" width="7.140625" style="158" customWidth="1"/>
    <col min="13830" max="13830" width="5" style="158" customWidth="1"/>
    <col min="13831" max="13832" width="5.140625" style="158" customWidth="1"/>
    <col min="13833" max="13834" width="5" style="158" customWidth="1"/>
    <col min="13835" max="13841" width="4.85546875" style="158" customWidth="1"/>
    <col min="13842" max="13842" width="5.85546875" style="158" customWidth="1"/>
    <col min="13843" max="13843" width="7.85546875" style="158" customWidth="1"/>
    <col min="13844" max="14076" width="9" style="158"/>
    <col min="14077" max="14077" width="3.42578125" style="158" customWidth="1"/>
    <col min="14078" max="14078" width="17.42578125" style="158" customWidth="1"/>
    <col min="14079" max="14079" width="17.140625" style="158" customWidth="1"/>
    <col min="14080" max="14080" width="7.85546875" style="158" customWidth="1"/>
    <col min="14081" max="14082" width="3.85546875" style="158" customWidth="1"/>
    <col min="14083" max="14084" width="4.140625" style="158" customWidth="1"/>
    <col min="14085" max="14085" width="7.140625" style="158" customWidth="1"/>
    <col min="14086" max="14086" width="5" style="158" customWidth="1"/>
    <col min="14087" max="14088" width="5.140625" style="158" customWidth="1"/>
    <col min="14089" max="14090" width="5" style="158" customWidth="1"/>
    <col min="14091" max="14097" width="4.85546875" style="158" customWidth="1"/>
    <col min="14098" max="14098" width="5.85546875" style="158" customWidth="1"/>
    <col min="14099" max="14099" width="7.85546875" style="158" customWidth="1"/>
    <col min="14100" max="14332" width="9" style="158"/>
    <col min="14333" max="14333" width="3.42578125" style="158" customWidth="1"/>
    <col min="14334" max="14334" width="17.42578125" style="158" customWidth="1"/>
    <col min="14335" max="14335" width="17.140625" style="158" customWidth="1"/>
    <col min="14336" max="14336" width="7.85546875" style="158" customWidth="1"/>
    <col min="14337" max="14338" width="3.85546875" style="158" customWidth="1"/>
    <col min="14339" max="14340" width="4.140625" style="158" customWidth="1"/>
    <col min="14341" max="14341" width="7.140625" style="158" customWidth="1"/>
    <col min="14342" max="14342" width="5" style="158" customWidth="1"/>
    <col min="14343" max="14344" width="5.140625" style="158" customWidth="1"/>
    <col min="14345" max="14346" width="5" style="158" customWidth="1"/>
    <col min="14347" max="14353" width="4.85546875" style="158" customWidth="1"/>
    <col min="14354" max="14354" width="5.85546875" style="158" customWidth="1"/>
    <col min="14355" max="14355" width="7.85546875" style="158" customWidth="1"/>
    <col min="14356" max="14588" width="9" style="158"/>
    <col min="14589" max="14589" width="3.42578125" style="158" customWidth="1"/>
    <col min="14590" max="14590" width="17.42578125" style="158" customWidth="1"/>
    <col min="14591" max="14591" width="17.140625" style="158" customWidth="1"/>
    <col min="14592" max="14592" width="7.85546875" style="158" customWidth="1"/>
    <col min="14593" max="14594" width="3.85546875" style="158" customWidth="1"/>
    <col min="14595" max="14596" width="4.140625" style="158" customWidth="1"/>
    <col min="14597" max="14597" width="7.140625" style="158" customWidth="1"/>
    <col min="14598" max="14598" width="5" style="158" customWidth="1"/>
    <col min="14599" max="14600" width="5.140625" style="158" customWidth="1"/>
    <col min="14601" max="14602" width="5" style="158" customWidth="1"/>
    <col min="14603" max="14609" width="4.85546875" style="158" customWidth="1"/>
    <col min="14610" max="14610" width="5.85546875" style="158" customWidth="1"/>
    <col min="14611" max="14611" width="7.85546875" style="158" customWidth="1"/>
    <col min="14612" max="14844" width="9" style="158"/>
    <col min="14845" max="14845" width="3.42578125" style="158" customWidth="1"/>
    <col min="14846" max="14846" width="17.42578125" style="158" customWidth="1"/>
    <col min="14847" max="14847" width="17.140625" style="158" customWidth="1"/>
    <col min="14848" max="14848" width="7.85546875" style="158" customWidth="1"/>
    <col min="14849" max="14850" width="3.85546875" style="158" customWidth="1"/>
    <col min="14851" max="14852" width="4.140625" style="158" customWidth="1"/>
    <col min="14853" max="14853" width="7.140625" style="158" customWidth="1"/>
    <col min="14854" max="14854" width="5" style="158" customWidth="1"/>
    <col min="14855" max="14856" width="5.140625" style="158" customWidth="1"/>
    <col min="14857" max="14858" width="5" style="158" customWidth="1"/>
    <col min="14859" max="14865" width="4.85546875" style="158" customWidth="1"/>
    <col min="14866" max="14866" width="5.85546875" style="158" customWidth="1"/>
    <col min="14867" max="14867" width="7.85546875" style="158" customWidth="1"/>
    <col min="14868" max="15100" width="9" style="158"/>
    <col min="15101" max="15101" width="3.42578125" style="158" customWidth="1"/>
    <col min="15102" max="15102" width="17.42578125" style="158" customWidth="1"/>
    <col min="15103" max="15103" width="17.140625" style="158" customWidth="1"/>
    <col min="15104" max="15104" width="7.85546875" style="158" customWidth="1"/>
    <col min="15105" max="15106" width="3.85546875" style="158" customWidth="1"/>
    <col min="15107" max="15108" width="4.140625" style="158" customWidth="1"/>
    <col min="15109" max="15109" width="7.140625" style="158" customWidth="1"/>
    <col min="15110" max="15110" width="5" style="158" customWidth="1"/>
    <col min="15111" max="15112" width="5.140625" style="158" customWidth="1"/>
    <col min="15113" max="15114" width="5" style="158" customWidth="1"/>
    <col min="15115" max="15121" width="4.85546875" style="158" customWidth="1"/>
    <col min="15122" max="15122" width="5.85546875" style="158" customWidth="1"/>
    <col min="15123" max="15123" width="7.85546875" style="158" customWidth="1"/>
    <col min="15124" max="15356" width="9" style="158"/>
    <col min="15357" max="15357" width="3.42578125" style="158" customWidth="1"/>
    <col min="15358" max="15358" width="17.42578125" style="158" customWidth="1"/>
    <col min="15359" max="15359" width="17.140625" style="158" customWidth="1"/>
    <col min="15360" max="15360" width="7.85546875" style="158" customWidth="1"/>
    <col min="15361" max="15362" width="3.85546875" style="158" customWidth="1"/>
    <col min="15363" max="15364" width="4.140625" style="158" customWidth="1"/>
    <col min="15365" max="15365" width="7.140625" style="158" customWidth="1"/>
    <col min="15366" max="15366" width="5" style="158" customWidth="1"/>
    <col min="15367" max="15368" width="5.140625" style="158" customWidth="1"/>
    <col min="15369" max="15370" width="5" style="158" customWidth="1"/>
    <col min="15371" max="15377" width="4.85546875" style="158" customWidth="1"/>
    <col min="15378" max="15378" width="5.85546875" style="158" customWidth="1"/>
    <col min="15379" max="15379" width="7.85546875" style="158" customWidth="1"/>
    <col min="15380" max="15612" width="9" style="158"/>
    <col min="15613" max="15613" width="3.42578125" style="158" customWidth="1"/>
    <col min="15614" max="15614" width="17.42578125" style="158" customWidth="1"/>
    <col min="15615" max="15615" width="17.140625" style="158" customWidth="1"/>
    <col min="15616" max="15616" width="7.85546875" style="158" customWidth="1"/>
    <col min="15617" max="15618" width="3.85546875" style="158" customWidth="1"/>
    <col min="15619" max="15620" width="4.140625" style="158" customWidth="1"/>
    <col min="15621" max="15621" width="7.140625" style="158" customWidth="1"/>
    <col min="15622" max="15622" width="5" style="158" customWidth="1"/>
    <col min="15623" max="15624" width="5.140625" style="158" customWidth="1"/>
    <col min="15625" max="15626" width="5" style="158" customWidth="1"/>
    <col min="15627" max="15633" width="4.85546875" style="158" customWidth="1"/>
    <col min="15634" max="15634" width="5.85546875" style="158" customWidth="1"/>
    <col min="15635" max="15635" width="7.85546875" style="158" customWidth="1"/>
    <col min="15636" max="15868" width="9" style="158"/>
    <col min="15869" max="15869" width="3.42578125" style="158" customWidth="1"/>
    <col min="15870" max="15870" width="17.42578125" style="158" customWidth="1"/>
    <col min="15871" max="15871" width="17.140625" style="158" customWidth="1"/>
    <col min="15872" max="15872" width="7.85546875" style="158" customWidth="1"/>
    <col min="15873" max="15874" width="3.85546875" style="158" customWidth="1"/>
    <col min="15875" max="15876" width="4.140625" style="158" customWidth="1"/>
    <col min="15877" max="15877" width="7.140625" style="158" customWidth="1"/>
    <col min="15878" max="15878" width="5" style="158" customWidth="1"/>
    <col min="15879" max="15880" width="5.140625" style="158" customWidth="1"/>
    <col min="15881" max="15882" width="5" style="158" customWidth="1"/>
    <col min="15883" max="15889" width="4.85546875" style="158" customWidth="1"/>
    <col min="15890" max="15890" width="5.85546875" style="158" customWidth="1"/>
    <col min="15891" max="15891" width="7.85546875" style="158" customWidth="1"/>
    <col min="15892" max="16124" width="9" style="158"/>
    <col min="16125" max="16125" width="3.42578125" style="158" customWidth="1"/>
    <col min="16126" max="16126" width="17.42578125" style="158" customWidth="1"/>
    <col min="16127" max="16127" width="17.140625" style="158" customWidth="1"/>
    <col min="16128" max="16128" width="7.85546875" style="158" customWidth="1"/>
    <col min="16129" max="16130" width="3.85546875" style="158" customWidth="1"/>
    <col min="16131" max="16132" width="4.140625" style="158" customWidth="1"/>
    <col min="16133" max="16133" width="7.140625" style="158" customWidth="1"/>
    <col min="16134" max="16134" width="5" style="158" customWidth="1"/>
    <col min="16135" max="16136" width="5.140625" style="158" customWidth="1"/>
    <col min="16137" max="16138" width="5" style="158" customWidth="1"/>
    <col min="16139" max="16145" width="4.85546875" style="158" customWidth="1"/>
    <col min="16146" max="16146" width="5.85546875" style="158" customWidth="1"/>
    <col min="16147" max="16147" width="7.85546875" style="158" customWidth="1"/>
    <col min="16148" max="16384" width="9" style="158"/>
  </cols>
  <sheetData>
    <row r="1" spans="1:20">
      <c r="A1" s="320" t="s">
        <v>154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0"/>
      <c r="P1" s="320"/>
      <c r="Q1" s="320"/>
      <c r="R1" s="320"/>
      <c r="S1" s="320"/>
    </row>
    <row r="2" spans="1:20" ht="37.5" customHeight="1">
      <c r="A2" s="159" t="s">
        <v>214</v>
      </c>
      <c r="B2" s="159"/>
      <c r="C2" s="159"/>
      <c r="D2" s="159"/>
      <c r="E2" s="328" t="s">
        <v>398</v>
      </c>
      <c r="F2" s="328"/>
      <c r="G2" s="328"/>
      <c r="H2" s="328"/>
      <c r="I2" s="328"/>
      <c r="J2" s="328"/>
      <c r="K2" s="328"/>
      <c r="L2" s="328"/>
      <c r="M2" s="328"/>
      <c r="N2" s="328"/>
      <c r="O2" s="328"/>
      <c r="P2" s="328"/>
      <c r="Q2" s="328"/>
      <c r="R2" s="328"/>
      <c r="S2" s="328"/>
    </row>
    <row r="3" spans="1:20" s="125" customFormat="1">
      <c r="A3" s="123" t="s">
        <v>212</v>
      </c>
      <c r="B3" s="123"/>
      <c r="C3" s="123"/>
      <c r="D3" s="123"/>
      <c r="E3" s="331" t="s">
        <v>483</v>
      </c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  <c r="S3" s="315"/>
    </row>
    <row r="4" spans="1:20" s="125" customFormat="1" ht="33.75" customHeight="1">
      <c r="A4" s="122" t="s">
        <v>210</v>
      </c>
      <c r="B4" s="122"/>
      <c r="C4" s="122"/>
      <c r="D4" s="122"/>
      <c r="E4" s="331" t="s">
        <v>397</v>
      </c>
      <c r="F4" s="331"/>
      <c r="G4" s="331"/>
      <c r="H4" s="331"/>
      <c r="I4" s="331"/>
      <c r="J4" s="331"/>
      <c r="K4" s="331"/>
      <c r="L4" s="331"/>
      <c r="M4" s="331"/>
      <c r="N4" s="331"/>
      <c r="O4" s="331"/>
      <c r="P4" s="331"/>
      <c r="Q4" s="331"/>
      <c r="R4" s="331"/>
      <c r="S4" s="331"/>
    </row>
    <row r="5" spans="1:20" s="125" customFormat="1" ht="18" customHeight="1">
      <c r="A5" s="122"/>
      <c r="B5" s="122"/>
      <c r="C5" s="122"/>
      <c r="D5" s="122"/>
      <c r="E5" s="230"/>
      <c r="F5" s="123"/>
      <c r="G5" s="123"/>
      <c r="H5" s="123"/>
      <c r="I5" s="123"/>
      <c r="J5" s="123"/>
      <c r="K5" s="123"/>
      <c r="L5" s="123"/>
      <c r="M5" s="123"/>
      <c r="N5" s="231" t="s">
        <v>0</v>
      </c>
      <c r="Q5" s="126"/>
      <c r="R5" s="126"/>
      <c r="S5" s="126">
        <v>13</v>
      </c>
    </row>
    <row r="6" spans="1:20" s="125" customFormat="1">
      <c r="A6" s="160" t="s">
        <v>25</v>
      </c>
      <c r="B6" s="160"/>
      <c r="C6" s="160"/>
      <c r="D6" s="160"/>
      <c r="E6" s="160"/>
      <c r="F6" s="160"/>
      <c r="G6" s="231"/>
      <c r="H6" s="231"/>
      <c r="I6" s="231"/>
      <c r="N6" s="231" t="s">
        <v>1</v>
      </c>
      <c r="Q6" s="232"/>
      <c r="R6" s="232"/>
      <c r="S6" s="232" t="s">
        <v>494</v>
      </c>
    </row>
    <row r="7" spans="1:20" s="125" customFormat="1">
      <c r="A7" s="125" t="s">
        <v>2</v>
      </c>
      <c r="C7" s="125" t="s">
        <v>3</v>
      </c>
      <c r="E7" s="332" t="s">
        <v>396</v>
      </c>
      <c r="F7" s="332"/>
      <c r="G7" s="332"/>
      <c r="H7" s="332"/>
      <c r="I7" s="332"/>
      <c r="N7" s="233" t="s">
        <v>4</v>
      </c>
      <c r="O7" s="233"/>
      <c r="P7" s="233"/>
      <c r="S7" s="234">
        <f>F15</f>
        <v>225000</v>
      </c>
    </row>
    <row r="8" spans="1:20" s="161" customFormat="1">
      <c r="A8" s="322" t="s">
        <v>5</v>
      </c>
      <c r="B8" s="322" t="s">
        <v>207</v>
      </c>
      <c r="C8" s="322" t="s">
        <v>32</v>
      </c>
      <c r="D8" s="322" t="s">
        <v>6</v>
      </c>
      <c r="E8" s="322" t="s">
        <v>30</v>
      </c>
      <c r="F8" s="322" t="s">
        <v>7</v>
      </c>
      <c r="G8" s="322" t="s">
        <v>29</v>
      </c>
      <c r="H8" s="322"/>
      <c r="I8" s="322"/>
      <c r="J8" s="322"/>
      <c r="K8" s="322"/>
      <c r="L8" s="322"/>
      <c r="M8" s="322"/>
      <c r="N8" s="322"/>
      <c r="O8" s="322"/>
      <c r="P8" s="322"/>
      <c r="Q8" s="322"/>
      <c r="R8" s="322"/>
      <c r="S8" s="322" t="s">
        <v>8</v>
      </c>
    </row>
    <row r="9" spans="1:20" s="161" customFormat="1">
      <c r="A9" s="322"/>
      <c r="B9" s="322"/>
      <c r="C9" s="322"/>
      <c r="D9" s="322"/>
      <c r="E9" s="322"/>
      <c r="F9" s="322"/>
      <c r="G9" s="322" t="s">
        <v>9</v>
      </c>
      <c r="H9" s="322"/>
      <c r="I9" s="322"/>
      <c r="J9" s="322" t="s">
        <v>10</v>
      </c>
      <c r="K9" s="322"/>
      <c r="L9" s="322"/>
      <c r="M9" s="322" t="s">
        <v>11</v>
      </c>
      <c r="N9" s="322"/>
      <c r="O9" s="322"/>
      <c r="P9" s="322" t="s">
        <v>12</v>
      </c>
      <c r="Q9" s="322"/>
      <c r="R9" s="322"/>
      <c r="S9" s="322"/>
    </row>
    <row r="10" spans="1:20" s="161" customFormat="1" ht="24.75" thickBot="1">
      <c r="A10" s="322"/>
      <c r="B10" s="322"/>
      <c r="C10" s="322"/>
      <c r="D10" s="322"/>
      <c r="E10" s="323"/>
      <c r="F10" s="323"/>
      <c r="G10" s="162" t="s">
        <v>13</v>
      </c>
      <c r="H10" s="162" t="s">
        <v>14</v>
      </c>
      <c r="I10" s="162" t="s">
        <v>15</v>
      </c>
      <c r="J10" s="162" t="s">
        <v>16</v>
      </c>
      <c r="K10" s="162" t="s">
        <v>17</v>
      </c>
      <c r="L10" s="162" t="s">
        <v>18</v>
      </c>
      <c r="M10" s="162" t="s">
        <v>19</v>
      </c>
      <c r="N10" s="162" t="s">
        <v>20</v>
      </c>
      <c r="O10" s="162" t="s">
        <v>21</v>
      </c>
      <c r="P10" s="162" t="s">
        <v>22</v>
      </c>
      <c r="Q10" s="162" t="s">
        <v>23</v>
      </c>
      <c r="R10" s="162" t="s">
        <v>24</v>
      </c>
      <c r="S10" s="323"/>
    </row>
    <row r="11" spans="1:20" s="159" customFormat="1">
      <c r="A11" s="163"/>
      <c r="B11" s="130" t="s">
        <v>432</v>
      </c>
      <c r="C11" s="235"/>
      <c r="D11" s="229"/>
      <c r="E11" s="236"/>
      <c r="F11" s="237"/>
      <c r="G11" s="238"/>
      <c r="H11" s="238"/>
      <c r="I11" s="253">
        <v>2500</v>
      </c>
      <c r="J11" s="253">
        <v>2500</v>
      </c>
      <c r="K11" s="253">
        <v>2500</v>
      </c>
      <c r="L11" s="253">
        <v>2500</v>
      </c>
      <c r="M11" s="253">
        <v>2500</v>
      </c>
      <c r="N11" s="253">
        <v>2500</v>
      </c>
      <c r="O11" s="253">
        <v>2500</v>
      </c>
      <c r="P11" s="253">
        <v>2500</v>
      </c>
      <c r="Q11" s="253">
        <v>2500</v>
      </c>
      <c r="R11" s="253">
        <v>2500</v>
      </c>
      <c r="S11" s="251" t="s">
        <v>431</v>
      </c>
      <c r="T11" s="193"/>
    </row>
    <row r="12" spans="1:20" s="159" customFormat="1">
      <c r="A12" s="163"/>
      <c r="B12" s="130" t="s">
        <v>37</v>
      </c>
      <c r="C12" s="235"/>
      <c r="D12" s="229"/>
      <c r="E12" s="163"/>
      <c r="F12" s="242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4"/>
      <c r="R12" s="244"/>
      <c r="S12" s="179"/>
      <c r="T12" s="193"/>
    </row>
    <row r="13" spans="1:20" s="159" customFormat="1" ht="24.75" thickBot="1">
      <c r="A13" s="163"/>
      <c r="B13" s="130"/>
      <c r="C13" s="245"/>
      <c r="D13" s="229"/>
      <c r="E13" s="163"/>
      <c r="F13" s="246"/>
      <c r="G13" s="243"/>
      <c r="H13" s="243"/>
      <c r="I13" s="243"/>
      <c r="J13" s="243"/>
      <c r="K13" s="243"/>
      <c r="L13" s="243"/>
      <c r="M13" s="243"/>
      <c r="N13" s="243"/>
      <c r="O13" s="243"/>
      <c r="P13" s="243"/>
      <c r="Q13" s="244"/>
      <c r="R13" s="244"/>
      <c r="S13" s="179"/>
    </row>
    <row r="14" spans="1:20" s="159" customFormat="1" ht="24.75" thickBot="1">
      <c r="A14" s="163"/>
      <c r="B14" s="247" t="s">
        <v>393</v>
      </c>
      <c r="C14" s="245"/>
      <c r="D14" s="229"/>
      <c r="E14" s="236"/>
      <c r="F14" s="237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</row>
    <row r="15" spans="1:20" s="159" customFormat="1">
      <c r="A15" s="163"/>
      <c r="B15" s="152" t="s">
        <v>430</v>
      </c>
      <c r="C15" s="149" t="s">
        <v>429</v>
      </c>
      <c r="D15" s="229" t="s">
        <v>428</v>
      </c>
      <c r="E15" s="236" t="s">
        <v>448</v>
      </c>
      <c r="F15" s="252">
        <v>225000</v>
      </c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0"/>
    </row>
    <row r="16" spans="1:20" s="159" customFormat="1">
      <c r="A16" s="163"/>
      <c r="B16" s="149" t="s">
        <v>427</v>
      </c>
      <c r="C16" s="149" t="s">
        <v>374</v>
      </c>
      <c r="D16" s="229" t="s">
        <v>426</v>
      </c>
      <c r="E16" s="163" t="s">
        <v>136</v>
      </c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9"/>
    </row>
    <row r="17" spans="1:19" s="159" customFormat="1">
      <c r="A17" s="163"/>
      <c r="B17" s="149" t="s">
        <v>425</v>
      </c>
      <c r="C17" s="149" t="s">
        <v>424</v>
      </c>
      <c r="D17" s="229" t="s">
        <v>446</v>
      </c>
      <c r="E17" s="163"/>
      <c r="F17" s="179"/>
      <c r="G17" s="179"/>
      <c r="H17" s="179"/>
      <c r="I17" s="179"/>
      <c r="J17" s="179"/>
      <c r="K17" s="179"/>
      <c r="L17" s="179"/>
      <c r="M17" s="179"/>
      <c r="N17" s="179"/>
      <c r="O17" s="179"/>
      <c r="P17" s="179"/>
      <c r="Q17" s="179"/>
      <c r="R17" s="179"/>
      <c r="S17" s="179"/>
    </row>
    <row r="18" spans="1:19" s="159" customFormat="1">
      <c r="A18" s="163"/>
      <c r="B18" s="158" t="s">
        <v>423</v>
      </c>
      <c r="C18" s="149" t="s">
        <v>422</v>
      </c>
      <c r="D18" s="229"/>
      <c r="E18" s="163"/>
      <c r="F18" s="179"/>
      <c r="G18" s="179"/>
      <c r="H18" s="179"/>
      <c r="I18" s="179"/>
      <c r="J18" s="179"/>
      <c r="K18" s="179"/>
      <c r="L18" s="179"/>
      <c r="M18" s="179"/>
      <c r="N18" s="179"/>
      <c r="O18" s="179"/>
      <c r="P18" s="179"/>
      <c r="Q18" s="179"/>
      <c r="R18" s="179"/>
      <c r="S18" s="179"/>
    </row>
    <row r="19" spans="1:19" s="159" customFormat="1">
      <c r="A19" s="163"/>
      <c r="B19" s="149"/>
      <c r="C19" s="149" t="s">
        <v>370</v>
      </c>
      <c r="D19" s="179"/>
      <c r="E19" s="179"/>
      <c r="F19" s="179"/>
      <c r="G19" s="179"/>
      <c r="H19" s="179"/>
      <c r="I19" s="179"/>
      <c r="J19" s="179"/>
      <c r="K19" s="179"/>
      <c r="L19" s="179"/>
      <c r="M19" s="179"/>
      <c r="N19" s="179"/>
      <c r="O19" s="179"/>
      <c r="P19" s="179"/>
      <c r="Q19" s="179"/>
      <c r="R19" s="179"/>
      <c r="S19" s="179"/>
    </row>
    <row r="20" spans="1:19" s="159" customFormat="1">
      <c r="A20" s="163"/>
      <c r="B20" s="149"/>
      <c r="C20" s="149"/>
      <c r="D20" s="179"/>
      <c r="E20" s="179"/>
      <c r="F20" s="179"/>
      <c r="G20" s="179"/>
      <c r="H20" s="179"/>
      <c r="I20" s="179"/>
      <c r="J20" s="179"/>
      <c r="K20" s="179"/>
      <c r="L20" s="179"/>
      <c r="M20" s="179"/>
      <c r="N20" s="179"/>
      <c r="O20" s="179"/>
      <c r="P20" s="179"/>
      <c r="Q20" s="179"/>
      <c r="R20" s="179"/>
      <c r="S20" s="179"/>
    </row>
    <row r="21" spans="1:19" s="159" customFormat="1">
      <c r="A21" s="163"/>
      <c r="B21" s="149"/>
      <c r="C21" s="149"/>
      <c r="D21" s="179"/>
      <c r="E21" s="179"/>
      <c r="F21" s="179"/>
      <c r="G21" s="179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</row>
    <row r="22" spans="1:19" s="159" customFormat="1">
      <c r="A22" s="163"/>
      <c r="B22" s="248"/>
      <c r="C22" s="149"/>
      <c r="D22" s="179"/>
      <c r="E22" s="179"/>
      <c r="F22" s="179"/>
      <c r="G22" s="179"/>
      <c r="H22" s="179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</row>
    <row r="23" spans="1:19" s="159" customFormat="1">
      <c r="A23" s="163"/>
      <c r="B23" s="149"/>
      <c r="C23" s="149"/>
      <c r="D23" s="179"/>
      <c r="E23" s="179"/>
      <c r="F23" s="179"/>
      <c r="G23" s="179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79"/>
      <c r="S23" s="179"/>
    </row>
    <row r="24" spans="1:19" s="159" customFormat="1">
      <c r="A24" s="163"/>
      <c r="B24" s="149"/>
      <c r="C24" s="149"/>
      <c r="D24" s="179"/>
      <c r="E24" s="179"/>
      <c r="F24" s="179"/>
      <c r="G24" s="179"/>
      <c r="H24" s="179"/>
      <c r="I24" s="179"/>
      <c r="J24" s="179"/>
      <c r="K24" s="179"/>
      <c r="L24" s="179"/>
      <c r="M24" s="179"/>
      <c r="N24" s="179"/>
      <c r="O24" s="179"/>
      <c r="P24" s="179"/>
      <c r="Q24" s="179"/>
      <c r="R24" s="179"/>
      <c r="S24" s="179"/>
    </row>
    <row r="25" spans="1:19">
      <c r="A25" s="185"/>
      <c r="B25" s="149"/>
      <c r="C25" s="149"/>
      <c r="D25" s="184"/>
      <c r="E25" s="184"/>
      <c r="F25" s="184"/>
      <c r="G25" s="184"/>
      <c r="H25" s="184"/>
      <c r="I25" s="184"/>
      <c r="J25" s="184"/>
      <c r="K25" s="184"/>
      <c r="L25" s="184"/>
      <c r="M25" s="184"/>
      <c r="N25" s="184"/>
      <c r="O25" s="184"/>
      <c r="P25" s="184"/>
      <c r="Q25" s="184"/>
      <c r="R25" s="184"/>
      <c r="S25" s="184"/>
    </row>
    <row r="26" spans="1:19">
      <c r="A26" s="185"/>
      <c r="B26" s="184"/>
      <c r="C26" s="149"/>
      <c r="D26" s="184"/>
      <c r="E26" s="184"/>
      <c r="F26" s="184"/>
      <c r="G26" s="184"/>
      <c r="H26" s="184"/>
      <c r="I26" s="184"/>
      <c r="J26" s="184"/>
      <c r="K26" s="184"/>
      <c r="L26" s="184"/>
      <c r="M26" s="184"/>
      <c r="N26" s="184"/>
      <c r="O26" s="184"/>
      <c r="P26" s="184"/>
      <c r="Q26" s="184"/>
      <c r="R26" s="184"/>
      <c r="S26" s="184"/>
    </row>
    <row r="27" spans="1:19">
      <c r="A27" s="185"/>
      <c r="B27" s="184"/>
      <c r="C27" s="149"/>
      <c r="D27" s="184"/>
      <c r="E27" s="184"/>
      <c r="F27" s="184"/>
      <c r="G27" s="184"/>
      <c r="H27" s="184"/>
      <c r="I27" s="184"/>
      <c r="J27" s="184"/>
      <c r="K27" s="184"/>
      <c r="L27" s="184"/>
      <c r="M27" s="184"/>
      <c r="N27" s="184"/>
      <c r="O27" s="184"/>
      <c r="P27" s="184"/>
      <c r="Q27" s="184"/>
      <c r="R27" s="184"/>
      <c r="S27" s="184"/>
    </row>
    <row r="28" spans="1:19">
      <c r="C28" s="125"/>
    </row>
  </sheetData>
  <mergeCells count="17">
    <mergeCell ref="A1:S1"/>
    <mergeCell ref="E2:S2"/>
    <mergeCell ref="E3:S3"/>
    <mergeCell ref="E4:S4"/>
    <mergeCell ref="E7:I7"/>
    <mergeCell ref="A8:A10"/>
    <mergeCell ref="B8:B10"/>
    <mergeCell ref="C8:C10"/>
    <mergeCell ref="D8:D10"/>
    <mergeCell ref="E8:E10"/>
    <mergeCell ref="F8:F10"/>
    <mergeCell ref="G8:R8"/>
    <mergeCell ref="S8:S10"/>
    <mergeCell ref="G9:I9"/>
    <mergeCell ref="J9:L9"/>
    <mergeCell ref="M9:O9"/>
    <mergeCell ref="P9:R9"/>
  </mergeCells>
  <pageMargins left="0.12" right="0.12" top="0.74803149606299213" bottom="0.74803149606299213" header="0.31496062992125984" footer="0.31496062992125984"/>
  <pageSetup paperSize="9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1D3D7-7925-48E5-8C59-ED8A4D94FB74}">
  <sheetPr>
    <tabColor rgb="FF00B050"/>
  </sheetPr>
  <dimension ref="A1:T28"/>
  <sheetViews>
    <sheetView workbookViewId="0">
      <selection activeCell="T13" sqref="T13"/>
    </sheetView>
  </sheetViews>
  <sheetFormatPr defaultColWidth="9" defaultRowHeight="24"/>
  <cols>
    <col min="1" max="1" width="5.28515625" style="189" customWidth="1"/>
    <col min="2" max="2" width="52.5703125" style="158" customWidth="1"/>
    <col min="3" max="3" width="28.5703125" style="158" customWidth="1"/>
    <col min="4" max="4" width="17.7109375" style="158" customWidth="1"/>
    <col min="5" max="5" width="10.85546875" style="158" customWidth="1"/>
    <col min="6" max="6" width="14.140625" style="158" customWidth="1"/>
    <col min="7" max="18" width="4.140625" style="158" customWidth="1"/>
    <col min="19" max="19" width="11.42578125" style="158" bestFit="1" customWidth="1"/>
    <col min="20" max="252" width="9" style="158"/>
    <col min="253" max="253" width="3.42578125" style="158" customWidth="1"/>
    <col min="254" max="254" width="17.42578125" style="158" customWidth="1"/>
    <col min="255" max="255" width="17.140625" style="158" customWidth="1"/>
    <col min="256" max="256" width="7.85546875" style="158" customWidth="1"/>
    <col min="257" max="258" width="3.85546875" style="158" customWidth="1"/>
    <col min="259" max="260" width="4.140625" style="158" customWidth="1"/>
    <col min="261" max="261" width="7.140625" style="158" customWidth="1"/>
    <col min="262" max="262" width="5" style="158" customWidth="1"/>
    <col min="263" max="264" width="5.140625" style="158" customWidth="1"/>
    <col min="265" max="266" width="5" style="158" customWidth="1"/>
    <col min="267" max="273" width="4.85546875" style="158" customWidth="1"/>
    <col min="274" max="274" width="5.85546875" style="158" customWidth="1"/>
    <col min="275" max="275" width="7.85546875" style="158" customWidth="1"/>
    <col min="276" max="508" width="9" style="158"/>
    <col min="509" max="509" width="3.42578125" style="158" customWidth="1"/>
    <col min="510" max="510" width="17.42578125" style="158" customWidth="1"/>
    <col min="511" max="511" width="17.140625" style="158" customWidth="1"/>
    <col min="512" max="512" width="7.85546875" style="158" customWidth="1"/>
    <col min="513" max="514" width="3.85546875" style="158" customWidth="1"/>
    <col min="515" max="516" width="4.140625" style="158" customWidth="1"/>
    <col min="517" max="517" width="7.140625" style="158" customWidth="1"/>
    <col min="518" max="518" width="5" style="158" customWidth="1"/>
    <col min="519" max="520" width="5.140625" style="158" customWidth="1"/>
    <col min="521" max="522" width="5" style="158" customWidth="1"/>
    <col min="523" max="529" width="4.85546875" style="158" customWidth="1"/>
    <col min="530" max="530" width="5.85546875" style="158" customWidth="1"/>
    <col min="531" max="531" width="7.85546875" style="158" customWidth="1"/>
    <col min="532" max="764" width="9" style="158"/>
    <col min="765" max="765" width="3.42578125" style="158" customWidth="1"/>
    <col min="766" max="766" width="17.42578125" style="158" customWidth="1"/>
    <col min="767" max="767" width="17.140625" style="158" customWidth="1"/>
    <col min="768" max="768" width="7.85546875" style="158" customWidth="1"/>
    <col min="769" max="770" width="3.85546875" style="158" customWidth="1"/>
    <col min="771" max="772" width="4.140625" style="158" customWidth="1"/>
    <col min="773" max="773" width="7.140625" style="158" customWidth="1"/>
    <col min="774" max="774" width="5" style="158" customWidth="1"/>
    <col min="775" max="776" width="5.140625" style="158" customWidth="1"/>
    <col min="777" max="778" width="5" style="158" customWidth="1"/>
    <col min="779" max="785" width="4.85546875" style="158" customWidth="1"/>
    <col min="786" max="786" width="5.85546875" style="158" customWidth="1"/>
    <col min="787" max="787" width="7.85546875" style="158" customWidth="1"/>
    <col min="788" max="1020" width="9" style="158"/>
    <col min="1021" max="1021" width="3.42578125" style="158" customWidth="1"/>
    <col min="1022" max="1022" width="17.42578125" style="158" customWidth="1"/>
    <col min="1023" max="1023" width="17.140625" style="158" customWidth="1"/>
    <col min="1024" max="1024" width="7.85546875" style="158" customWidth="1"/>
    <col min="1025" max="1026" width="3.85546875" style="158" customWidth="1"/>
    <col min="1027" max="1028" width="4.140625" style="158" customWidth="1"/>
    <col min="1029" max="1029" width="7.140625" style="158" customWidth="1"/>
    <col min="1030" max="1030" width="5" style="158" customWidth="1"/>
    <col min="1031" max="1032" width="5.140625" style="158" customWidth="1"/>
    <col min="1033" max="1034" width="5" style="158" customWidth="1"/>
    <col min="1035" max="1041" width="4.85546875" style="158" customWidth="1"/>
    <col min="1042" max="1042" width="5.85546875" style="158" customWidth="1"/>
    <col min="1043" max="1043" width="7.85546875" style="158" customWidth="1"/>
    <col min="1044" max="1276" width="9" style="158"/>
    <col min="1277" max="1277" width="3.42578125" style="158" customWidth="1"/>
    <col min="1278" max="1278" width="17.42578125" style="158" customWidth="1"/>
    <col min="1279" max="1279" width="17.140625" style="158" customWidth="1"/>
    <col min="1280" max="1280" width="7.85546875" style="158" customWidth="1"/>
    <col min="1281" max="1282" width="3.85546875" style="158" customWidth="1"/>
    <col min="1283" max="1284" width="4.140625" style="158" customWidth="1"/>
    <col min="1285" max="1285" width="7.140625" style="158" customWidth="1"/>
    <col min="1286" max="1286" width="5" style="158" customWidth="1"/>
    <col min="1287" max="1288" width="5.140625" style="158" customWidth="1"/>
    <col min="1289" max="1290" width="5" style="158" customWidth="1"/>
    <col min="1291" max="1297" width="4.85546875" style="158" customWidth="1"/>
    <col min="1298" max="1298" width="5.85546875" style="158" customWidth="1"/>
    <col min="1299" max="1299" width="7.85546875" style="158" customWidth="1"/>
    <col min="1300" max="1532" width="9" style="158"/>
    <col min="1533" max="1533" width="3.42578125" style="158" customWidth="1"/>
    <col min="1534" max="1534" width="17.42578125" style="158" customWidth="1"/>
    <col min="1535" max="1535" width="17.140625" style="158" customWidth="1"/>
    <col min="1536" max="1536" width="7.85546875" style="158" customWidth="1"/>
    <col min="1537" max="1538" width="3.85546875" style="158" customWidth="1"/>
    <col min="1539" max="1540" width="4.140625" style="158" customWidth="1"/>
    <col min="1541" max="1541" width="7.140625" style="158" customWidth="1"/>
    <col min="1542" max="1542" width="5" style="158" customWidth="1"/>
    <col min="1543" max="1544" width="5.140625" style="158" customWidth="1"/>
    <col min="1545" max="1546" width="5" style="158" customWidth="1"/>
    <col min="1547" max="1553" width="4.85546875" style="158" customWidth="1"/>
    <col min="1554" max="1554" width="5.85546875" style="158" customWidth="1"/>
    <col min="1555" max="1555" width="7.85546875" style="158" customWidth="1"/>
    <col min="1556" max="1788" width="9" style="158"/>
    <col min="1789" max="1789" width="3.42578125" style="158" customWidth="1"/>
    <col min="1790" max="1790" width="17.42578125" style="158" customWidth="1"/>
    <col min="1791" max="1791" width="17.140625" style="158" customWidth="1"/>
    <col min="1792" max="1792" width="7.85546875" style="158" customWidth="1"/>
    <col min="1793" max="1794" width="3.85546875" style="158" customWidth="1"/>
    <col min="1795" max="1796" width="4.140625" style="158" customWidth="1"/>
    <col min="1797" max="1797" width="7.140625" style="158" customWidth="1"/>
    <col min="1798" max="1798" width="5" style="158" customWidth="1"/>
    <col min="1799" max="1800" width="5.140625" style="158" customWidth="1"/>
    <col min="1801" max="1802" width="5" style="158" customWidth="1"/>
    <col min="1803" max="1809" width="4.85546875" style="158" customWidth="1"/>
    <col min="1810" max="1810" width="5.85546875" style="158" customWidth="1"/>
    <col min="1811" max="1811" width="7.85546875" style="158" customWidth="1"/>
    <col min="1812" max="2044" width="9" style="158"/>
    <col min="2045" max="2045" width="3.42578125" style="158" customWidth="1"/>
    <col min="2046" max="2046" width="17.42578125" style="158" customWidth="1"/>
    <col min="2047" max="2047" width="17.140625" style="158" customWidth="1"/>
    <col min="2048" max="2048" width="7.85546875" style="158" customWidth="1"/>
    <col min="2049" max="2050" width="3.85546875" style="158" customWidth="1"/>
    <col min="2051" max="2052" width="4.140625" style="158" customWidth="1"/>
    <col min="2053" max="2053" width="7.140625" style="158" customWidth="1"/>
    <col min="2054" max="2054" width="5" style="158" customWidth="1"/>
    <col min="2055" max="2056" width="5.140625" style="158" customWidth="1"/>
    <col min="2057" max="2058" width="5" style="158" customWidth="1"/>
    <col min="2059" max="2065" width="4.85546875" style="158" customWidth="1"/>
    <col min="2066" max="2066" width="5.85546875" style="158" customWidth="1"/>
    <col min="2067" max="2067" width="7.85546875" style="158" customWidth="1"/>
    <col min="2068" max="2300" width="9" style="158"/>
    <col min="2301" max="2301" width="3.42578125" style="158" customWidth="1"/>
    <col min="2302" max="2302" width="17.42578125" style="158" customWidth="1"/>
    <col min="2303" max="2303" width="17.140625" style="158" customWidth="1"/>
    <col min="2304" max="2304" width="7.85546875" style="158" customWidth="1"/>
    <col min="2305" max="2306" width="3.85546875" style="158" customWidth="1"/>
    <col min="2307" max="2308" width="4.140625" style="158" customWidth="1"/>
    <col min="2309" max="2309" width="7.140625" style="158" customWidth="1"/>
    <col min="2310" max="2310" width="5" style="158" customWidth="1"/>
    <col min="2311" max="2312" width="5.140625" style="158" customWidth="1"/>
    <col min="2313" max="2314" width="5" style="158" customWidth="1"/>
    <col min="2315" max="2321" width="4.85546875" style="158" customWidth="1"/>
    <col min="2322" max="2322" width="5.85546875" style="158" customWidth="1"/>
    <col min="2323" max="2323" width="7.85546875" style="158" customWidth="1"/>
    <col min="2324" max="2556" width="9" style="158"/>
    <col min="2557" max="2557" width="3.42578125" style="158" customWidth="1"/>
    <col min="2558" max="2558" width="17.42578125" style="158" customWidth="1"/>
    <col min="2559" max="2559" width="17.140625" style="158" customWidth="1"/>
    <col min="2560" max="2560" width="7.85546875" style="158" customWidth="1"/>
    <col min="2561" max="2562" width="3.85546875" style="158" customWidth="1"/>
    <col min="2563" max="2564" width="4.140625" style="158" customWidth="1"/>
    <col min="2565" max="2565" width="7.140625" style="158" customWidth="1"/>
    <col min="2566" max="2566" width="5" style="158" customWidth="1"/>
    <col min="2567" max="2568" width="5.140625" style="158" customWidth="1"/>
    <col min="2569" max="2570" width="5" style="158" customWidth="1"/>
    <col min="2571" max="2577" width="4.85546875" style="158" customWidth="1"/>
    <col min="2578" max="2578" width="5.85546875" style="158" customWidth="1"/>
    <col min="2579" max="2579" width="7.85546875" style="158" customWidth="1"/>
    <col min="2580" max="2812" width="9" style="158"/>
    <col min="2813" max="2813" width="3.42578125" style="158" customWidth="1"/>
    <col min="2814" max="2814" width="17.42578125" style="158" customWidth="1"/>
    <col min="2815" max="2815" width="17.140625" style="158" customWidth="1"/>
    <col min="2816" max="2816" width="7.85546875" style="158" customWidth="1"/>
    <col min="2817" max="2818" width="3.85546875" style="158" customWidth="1"/>
    <col min="2819" max="2820" width="4.140625" style="158" customWidth="1"/>
    <col min="2821" max="2821" width="7.140625" style="158" customWidth="1"/>
    <col min="2822" max="2822" width="5" style="158" customWidth="1"/>
    <col min="2823" max="2824" width="5.140625" style="158" customWidth="1"/>
    <col min="2825" max="2826" width="5" style="158" customWidth="1"/>
    <col min="2827" max="2833" width="4.85546875" style="158" customWidth="1"/>
    <col min="2834" max="2834" width="5.85546875" style="158" customWidth="1"/>
    <col min="2835" max="2835" width="7.85546875" style="158" customWidth="1"/>
    <col min="2836" max="3068" width="9" style="158"/>
    <col min="3069" max="3069" width="3.42578125" style="158" customWidth="1"/>
    <col min="3070" max="3070" width="17.42578125" style="158" customWidth="1"/>
    <col min="3071" max="3071" width="17.140625" style="158" customWidth="1"/>
    <col min="3072" max="3072" width="7.85546875" style="158" customWidth="1"/>
    <col min="3073" max="3074" width="3.85546875" style="158" customWidth="1"/>
    <col min="3075" max="3076" width="4.140625" style="158" customWidth="1"/>
    <col min="3077" max="3077" width="7.140625" style="158" customWidth="1"/>
    <col min="3078" max="3078" width="5" style="158" customWidth="1"/>
    <col min="3079" max="3080" width="5.140625" style="158" customWidth="1"/>
    <col min="3081" max="3082" width="5" style="158" customWidth="1"/>
    <col min="3083" max="3089" width="4.85546875" style="158" customWidth="1"/>
    <col min="3090" max="3090" width="5.85546875" style="158" customWidth="1"/>
    <col min="3091" max="3091" width="7.85546875" style="158" customWidth="1"/>
    <col min="3092" max="3324" width="9" style="158"/>
    <col min="3325" max="3325" width="3.42578125" style="158" customWidth="1"/>
    <col min="3326" max="3326" width="17.42578125" style="158" customWidth="1"/>
    <col min="3327" max="3327" width="17.140625" style="158" customWidth="1"/>
    <col min="3328" max="3328" width="7.85546875" style="158" customWidth="1"/>
    <col min="3329" max="3330" width="3.85546875" style="158" customWidth="1"/>
    <col min="3331" max="3332" width="4.140625" style="158" customWidth="1"/>
    <col min="3333" max="3333" width="7.140625" style="158" customWidth="1"/>
    <col min="3334" max="3334" width="5" style="158" customWidth="1"/>
    <col min="3335" max="3336" width="5.140625" style="158" customWidth="1"/>
    <col min="3337" max="3338" width="5" style="158" customWidth="1"/>
    <col min="3339" max="3345" width="4.85546875" style="158" customWidth="1"/>
    <col min="3346" max="3346" width="5.85546875" style="158" customWidth="1"/>
    <col min="3347" max="3347" width="7.85546875" style="158" customWidth="1"/>
    <col min="3348" max="3580" width="9" style="158"/>
    <col min="3581" max="3581" width="3.42578125" style="158" customWidth="1"/>
    <col min="3582" max="3582" width="17.42578125" style="158" customWidth="1"/>
    <col min="3583" max="3583" width="17.140625" style="158" customWidth="1"/>
    <col min="3584" max="3584" width="7.85546875" style="158" customWidth="1"/>
    <col min="3585" max="3586" width="3.85546875" style="158" customWidth="1"/>
    <col min="3587" max="3588" width="4.140625" style="158" customWidth="1"/>
    <col min="3589" max="3589" width="7.140625" style="158" customWidth="1"/>
    <col min="3590" max="3590" width="5" style="158" customWidth="1"/>
    <col min="3591" max="3592" width="5.140625" style="158" customWidth="1"/>
    <col min="3593" max="3594" width="5" style="158" customWidth="1"/>
    <col min="3595" max="3601" width="4.85546875" style="158" customWidth="1"/>
    <col min="3602" max="3602" width="5.85546875" style="158" customWidth="1"/>
    <col min="3603" max="3603" width="7.85546875" style="158" customWidth="1"/>
    <col min="3604" max="3836" width="9" style="158"/>
    <col min="3837" max="3837" width="3.42578125" style="158" customWidth="1"/>
    <col min="3838" max="3838" width="17.42578125" style="158" customWidth="1"/>
    <col min="3839" max="3839" width="17.140625" style="158" customWidth="1"/>
    <col min="3840" max="3840" width="7.85546875" style="158" customWidth="1"/>
    <col min="3841" max="3842" width="3.85546875" style="158" customWidth="1"/>
    <col min="3843" max="3844" width="4.140625" style="158" customWidth="1"/>
    <col min="3845" max="3845" width="7.140625" style="158" customWidth="1"/>
    <col min="3846" max="3846" width="5" style="158" customWidth="1"/>
    <col min="3847" max="3848" width="5.140625" style="158" customWidth="1"/>
    <col min="3849" max="3850" width="5" style="158" customWidth="1"/>
    <col min="3851" max="3857" width="4.85546875" style="158" customWidth="1"/>
    <col min="3858" max="3858" width="5.85546875" style="158" customWidth="1"/>
    <col min="3859" max="3859" width="7.85546875" style="158" customWidth="1"/>
    <col min="3860" max="4092" width="9" style="158"/>
    <col min="4093" max="4093" width="3.42578125" style="158" customWidth="1"/>
    <col min="4094" max="4094" width="17.42578125" style="158" customWidth="1"/>
    <col min="4095" max="4095" width="17.140625" style="158" customWidth="1"/>
    <col min="4096" max="4096" width="7.85546875" style="158" customWidth="1"/>
    <col min="4097" max="4098" width="3.85546875" style="158" customWidth="1"/>
    <col min="4099" max="4100" width="4.140625" style="158" customWidth="1"/>
    <col min="4101" max="4101" width="7.140625" style="158" customWidth="1"/>
    <col min="4102" max="4102" width="5" style="158" customWidth="1"/>
    <col min="4103" max="4104" width="5.140625" style="158" customWidth="1"/>
    <col min="4105" max="4106" width="5" style="158" customWidth="1"/>
    <col min="4107" max="4113" width="4.85546875" style="158" customWidth="1"/>
    <col min="4114" max="4114" width="5.85546875" style="158" customWidth="1"/>
    <col min="4115" max="4115" width="7.85546875" style="158" customWidth="1"/>
    <col min="4116" max="4348" width="9" style="158"/>
    <col min="4349" max="4349" width="3.42578125" style="158" customWidth="1"/>
    <col min="4350" max="4350" width="17.42578125" style="158" customWidth="1"/>
    <col min="4351" max="4351" width="17.140625" style="158" customWidth="1"/>
    <col min="4352" max="4352" width="7.85546875" style="158" customWidth="1"/>
    <col min="4353" max="4354" width="3.85546875" style="158" customWidth="1"/>
    <col min="4355" max="4356" width="4.140625" style="158" customWidth="1"/>
    <col min="4357" max="4357" width="7.140625" style="158" customWidth="1"/>
    <col min="4358" max="4358" width="5" style="158" customWidth="1"/>
    <col min="4359" max="4360" width="5.140625" style="158" customWidth="1"/>
    <col min="4361" max="4362" width="5" style="158" customWidth="1"/>
    <col min="4363" max="4369" width="4.85546875" style="158" customWidth="1"/>
    <col min="4370" max="4370" width="5.85546875" style="158" customWidth="1"/>
    <col min="4371" max="4371" width="7.85546875" style="158" customWidth="1"/>
    <col min="4372" max="4604" width="9" style="158"/>
    <col min="4605" max="4605" width="3.42578125" style="158" customWidth="1"/>
    <col min="4606" max="4606" width="17.42578125" style="158" customWidth="1"/>
    <col min="4607" max="4607" width="17.140625" style="158" customWidth="1"/>
    <col min="4608" max="4608" width="7.85546875" style="158" customWidth="1"/>
    <col min="4609" max="4610" width="3.85546875" style="158" customWidth="1"/>
    <col min="4611" max="4612" width="4.140625" style="158" customWidth="1"/>
    <col min="4613" max="4613" width="7.140625" style="158" customWidth="1"/>
    <col min="4614" max="4614" width="5" style="158" customWidth="1"/>
    <col min="4615" max="4616" width="5.140625" style="158" customWidth="1"/>
    <col min="4617" max="4618" width="5" style="158" customWidth="1"/>
    <col min="4619" max="4625" width="4.85546875" style="158" customWidth="1"/>
    <col min="4626" max="4626" width="5.85546875" style="158" customWidth="1"/>
    <col min="4627" max="4627" width="7.85546875" style="158" customWidth="1"/>
    <col min="4628" max="4860" width="9" style="158"/>
    <col min="4861" max="4861" width="3.42578125" style="158" customWidth="1"/>
    <col min="4862" max="4862" width="17.42578125" style="158" customWidth="1"/>
    <col min="4863" max="4863" width="17.140625" style="158" customWidth="1"/>
    <col min="4864" max="4864" width="7.85546875" style="158" customWidth="1"/>
    <col min="4865" max="4866" width="3.85546875" style="158" customWidth="1"/>
    <col min="4867" max="4868" width="4.140625" style="158" customWidth="1"/>
    <col min="4869" max="4869" width="7.140625" style="158" customWidth="1"/>
    <col min="4870" max="4870" width="5" style="158" customWidth="1"/>
    <col min="4871" max="4872" width="5.140625" style="158" customWidth="1"/>
    <col min="4873" max="4874" width="5" style="158" customWidth="1"/>
    <col min="4875" max="4881" width="4.85546875" style="158" customWidth="1"/>
    <col min="4882" max="4882" width="5.85546875" style="158" customWidth="1"/>
    <col min="4883" max="4883" width="7.85546875" style="158" customWidth="1"/>
    <col min="4884" max="5116" width="9" style="158"/>
    <col min="5117" max="5117" width="3.42578125" style="158" customWidth="1"/>
    <col min="5118" max="5118" width="17.42578125" style="158" customWidth="1"/>
    <col min="5119" max="5119" width="17.140625" style="158" customWidth="1"/>
    <col min="5120" max="5120" width="7.85546875" style="158" customWidth="1"/>
    <col min="5121" max="5122" width="3.85546875" style="158" customWidth="1"/>
    <col min="5123" max="5124" width="4.140625" style="158" customWidth="1"/>
    <col min="5125" max="5125" width="7.140625" style="158" customWidth="1"/>
    <col min="5126" max="5126" width="5" style="158" customWidth="1"/>
    <col min="5127" max="5128" width="5.140625" style="158" customWidth="1"/>
    <col min="5129" max="5130" width="5" style="158" customWidth="1"/>
    <col min="5131" max="5137" width="4.85546875" style="158" customWidth="1"/>
    <col min="5138" max="5138" width="5.85546875" style="158" customWidth="1"/>
    <col min="5139" max="5139" width="7.85546875" style="158" customWidth="1"/>
    <col min="5140" max="5372" width="9" style="158"/>
    <col min="5373" max="5373" width="3.42578125" style="158" customWidth="1"/>
    <col min="5374" max="5374" width="17.42578125" style="158" customWidth="1"/>
    <col min="5375" max="5375" width="17.140625" style="158" customWidth="1"/>
    <col min="5376" max="5376" width="7.85546875" style="158" customWidth="1"/>
    <col min="5377" max="5378" width="3.85546875" style="158" customWidth="1"/>
    <col min="5379" max="5380" width="4.140625" style="158" customWidth="1"/>
    <col min="5381" max="5381" width="7.140625" style="158" customWidth="1"/>
    <col min="5382" max="5382" width="5" style="158" customWidth="1"/>
    <col min="5383" max="5384" width="5.140625" style="158" customWidth="1"/>
    <col min="5385" max="5386" width="5" style="158" customWidth="1"/>
    <col min="5387" max="5393" width="4.85546875" style="158" customWidth="1"/>
    <col min="5394" max="5394" width="5.85546875" style="158" customWidth="1"/>
    <col min="5395" max="5395" width="7.85546875" style="158" customWidth="1"/>
    <col min="5396" max="5628" width="9" style="158"/>
    <col min="5629" max="5629" width="3.42578125" style="158" customWidth="1"/>
    <col min="5630" max="5630" width="17.42578125" style="158" customWidth="1"/>
    <col min="5631" max="5631" width="17.140625" style="158" customWidth="1"/>
    <col min="5632" max="5632" width="7.85546875" style="158" customWidth="1"/>
    <col min="5633" max="5634" width="3.85546875" style="158" customWidth="1"/>
    <col min="5635" max="5636" width="4.140625" style="158" customWidth="1"/>
    <col min="5637" max="5637" width="7.140625" style="158" customWidth="1"/>
    <col min="5638" max="5638" width="5" style="158" customWidth="1"/>
    <col min="5639" max="5640" width="5.140625" style="158" customWidth="1"/>
    <col min="5641" max="5642" width="5" style="158" customWidth="1"/>
    <col min="5643" max="5649" width="4.85546875" style="158" customWidth="1"/>
    <col min="5650" max="5650" width="5.85546875" style="158" customWidth="1"/>
    <col min="5651" max="5651" width="7.85546875" style="158" customWidth="1"/>
    <col min="5652" max="5884" width="9" style="158"/>
    <col min="5885" max="5885" width="3.42578125" style="158" customWidth="1"/>
    <col min="5886" max="5886" width="17.42578125" style="158" customWidth="1"/>
    <col min="5887" max="5887" width="17.140625" style="158" customWidth="1"/>
    <col min="5888" max="5888" width="7.85546875" style="158" customWidth="1"/>
    <col min="5889" max="5890" width="3.85546875" style="158" customWidth="1"/>
    <col min="5891" max="5892" width="4.140625" style="158" customWidth="1"/>
    <col min="5893" max="5893" width="7.140625" style="158" customWidth="1"/>
    <col min="5894" max="5894" width="5" style="158" customWidth="1"/>
    <col min="5895" max="5896" width="5.140625" style="158" customWidth="1"/>
    <col min="5897" max="5898" width="5" style="158" customWidth="1"/>
    <col min="5899" max="5905" width="4.85546875" style="158" customWidth="1"/>
    <col min="5906" max="5906" width="5.85546875" style="158" customWidth="1"/>
    <col min="5907" max="5907" width="7.85546875" style="158" customWidth="1"/>
    <col min="5908" max="6140" width="9" style="158"/>
    <col min="6141" max="6141" width="3.42578125" style="158" customWidth="1"/>
    <col min="6142" max="6142" width="17.42578125" style="158" customWidth="1"/>
    <col min="6143" max="6143" width="17.140625" style="158" customWidth="1"/>
    <col min="6144" max="6144" width="7.85546875" style="158" customWidth="1"/>
    <col min="6145" max="6146" width="3.85546875" style="158" customWidth="1"/>
    <col min="6147" max="6148" width="4.140625" style="158" customWidth="1"/>
    <col min="6149" max="6149" width="7.140625" style="158" customWidth="1"/>
    <col min="6150" max="6150" width="5" style="158" customWidth="1"/>
    <col min="6151" max="6152" width="5.140625" style="158" customWidth="1"/>
    <col min="6153" max="6154" width="5" style="158" customWidth="1"/>
    <col min="6155" max="6161" width="4.85546875" style="158" customWidth="1"/>
    <col min="6162" max="6162" width="5.85546875" style="158" customWidth="1"/>
    <col min="6163" max="6163" width="7.85546875" style="158" customWidth="1"/>
    <col min="6164" max="6396" width="9" style="158"/>
    <col min="6397" max="6397" width="3.42578125" style="158" customWidth="1"/>
    <col min="6398" max="6398" width="17.42578125" style="158" customWidth="1"/>
    <col min="6399" max="6399" width="17.140625" style="158" customWidth="1"/>
    <col min="6400" max="6400" width="7.85546875" style="158" customWidth="1"/>
    <col min="6401" max="6402" width="3.85546875" style="158" customWidth="1"/>
    <col min="6403" max="6404" width="4.140625" style="158" customWidth="1"/>
    <col min="6405" max="6405" width="7.140625" style="158" customWidth="1"/>
    <col min="6406" max="6406" width="5" style="158" customWidth="1"/>
    <col min="6407" max="6408" width="5.140625" style="158" customWidth="1"/>
    <col min="6409" max="6410" width="5" style="158" customWidth="1"/>
    <col min="6411" max="6417" width="4.85546875" style="158" customWidth="1"/>
    <col min="6418" max="6418" width="5.85546875" style="158" customWidth="1"/>
    <col min="6419" max="6419" width="7.85546875" style="158" customWidth="1"/>
    <col min="6420" max="6652" width="9" style="158"/>
    <col min="6653" max="6653" width="3.42578125" style="158" customWidth="1"/>
    <col min="6654" max="6654" width="17.42578125" style="158" customWidth="1"/>
    <col min="6655" max="6655" width="17.140625" style="158" customWidth="1"/>
    <col min="6656" max="6656" width="7.85546875" style="158" customWidth="1"/>
    <col min="6657" max="6658" width="3.85546875" style="158" customWidth="1"/>
    <col min="6659" max="6660" width="4.140625" style="158" customWidth="1"/>
    <col min="6661" max="6661" width="7.140625" style="158" customWidth="1"/>
    <col min="6662" max="6662" width="5" style="158" customWidth="1"/>
    <col min="6663" max="6664" width="5.140625" style="158" customWidth="1"/>
    <col min="6665" max="6666" width="5" style="158" customWidth="1"/>
    <col min="6667" max="6673" width="4.85546875" style="158" customWidth="1"/>
    <col min="6674" max="6674" width="5.85546875" style="158" customWidth="1"/>
    <col min="6675" max="6675" width="7.85546875" style="158" customWidth="1"/>
    <col min="6676" max="6908" width="9" style="158"/>
    <col min="6909" max="6909" width="3.42578125" style="158" customWidth="1"/>
    <col min="6910" max="6910" width="17.42578125" style="158" customWidth="1"/>
    <col min="6911" max="6911" width="17.140625" style="158" customWidth="1"/>
    <col min="6912" max="6912" width="7.85546875" style="158" customWidth="1"/>
    <col min="6913" max="6914" width="3.85546875" style="158" customWidth="1"/>
    <col min="6915" max="6916" width="4.140625" style="158" customWidth="1"/>
    <col min="6917" max="6917" width="7.140625" style="158" customWidth="1"/>
    <col min="6918" max="6918" width="5" style="158" customWidth="1"/>
    <col min="6919" max="6920" width="5.140625" style="158" customWidth="1"/>
    <col min="6921" max="6922" width="5" style="158" customWidth="1"/>
    <col min="6923" max="6929" width="4.85546875" style="158" customWidth="1"/>
    <col min="6930" max="6930" width="5.85546875" style="158" customWidth="1"/>
    <col min="6931" max="6931" width="7.85546875" style="158" customWidth="1"/>
    <col min="6932" max="7164" width="9" style="158"/>
    <col min="7165" max="7165" width="3.42578125" style="158" customWidth="1"/>
    <col min="7166" max="7166" width="17.42578125" style="158" customWidth="1"/>
    <col min="7167" max="7167" width="17.140625" style="158" customWidth="1"/>
    <col min="7168" max="7168" width="7.85546875" style="158" customWidth="1"/>
    <col min="7169" max="7170" width="3.85546875" style="158" customWidth="1"/>
    <col min="7171" max="7172" width="4.140625" style="158" customWidth="1"/>
    <col min="7173" max="7173" width="7.140625" style="158" customWidth="1"/>
    <col min="7174" max="7174" width="5" style="158" customWidth="1"/>
    <col min="7175" max="7176" width="5.140625" style="158" customWidth="1"/>
    <col min="7177" max="7178" width="5" style="158" customWidth="1"/>
    <col min="7179" max="7185" width="4.85546875" style="158" customWidth="1"/>
    <col min="7186" max="7186" width="5.85546875" style="158" customWidth="1"/>
    <col min="7187" max="7187" width="7.85546875" style="158" customWidth="1"/>
    <col min="7188" max="7420" width="9" style="158"/>
    <col min="7421" max="7421" width="3.42578125" style="158" customWidth="1"/>
    <col min="7422" max="7422" width="17.42578125" style="158" customWidth="1"/>
    <col min="7423" max="7423" width="17.140625" style="158" customWidth="1"/>
    <col min="7424" max="7424" width="7.85546875" style="158" customWidth="1"/>
    <col min="7425" max="7426" width="3.85546875" style="158" customWidth="1"/>
    <col min="7427" max="7428" width="4.140625" style="158" customWidth="1"/>
    <col min="7429" max="7429" width="7.140625" style="158" customWidth="1"/>
    <col min="7430" max="7430" width="5" style="158" customWidth="1"/>
    <col min="7431" max="7432" width="5.140625" style="158" customWidth="1"/>
    <col min="7433" max="7434" width="5" style="158" customWidth="1"/>
    <col min="7435" max="7441" width="4.85546875" style="158" customWidth="1"/>
    <col min="7442" max="7442" width="5.85546875" style="158" customWidth="1"/>
    <col min="7443" max="7443" width="7.85546875" style="158" customWidth="1"/>
    <col min="7444" max="7676" width="9" style="158"/>
    <col min="7677" max="7677" width="3.42578125" style="158" customWidth="1"/>
    <col min="7678" max="7678" width="17.42578125" style="158" customWidth="1"/>
    <col min="7679" max="7679" width="17.140625" style="158" customWidth="1"/>
    <col min="7680" max="7680" width="7.85546875" style="158" customWidth="1"/>
    <col min="7681" max="7682" width="3.85546875" style="158" customWidth="1"/>
    <col min="7683" max="7684" width="4.140625" style="158" customWidth="1"/>
    <col min="7685" max="7685" width="7.140625" style="158" customWidth="1"/>
    <col min="7686" max="7686" width="5" style="158" customWidth="1"/>
    <col min="7687" max="7688" width="5.140625" style="158" customWidth="1"/>
    <col min="7689" max="7690" width="5" style="158" customWidth="1"/>
    <col min="7691" max="7697" width="4.85546875" style="158" customWidth="1"/>
    <col min="7698" max="7698" width="5.85546875" style="158" customWidth="1"/>
    <col min="7699" max="7699" width="7.85546875" style="158" customWidth="1"/>
    <col min="7700" max="7932" width="9" style="158"/>
    <col min="7933" max="7933" width="3.42578125" style="158" customWidth="1"/>
    <col min="7934" max="7934" width="17.42578125" style="158" customWidth="1"/>
    <col min="7935" max="7935" width="17.140625" style="158" customWidth="1"/>
    <col min="7936" max="7936" width="7.85546875" style="158" customWidth="1"/>
    <col min="7937" max="7938" width="3.85546875" style="158" customWidth="1"/>
    <col min="7939" max="7940" width="4.140625" style="158" customWidth="1"/>
    <col min="7941" max="7941" width="7.140625" style="158" customWidth="1"/>
    <col min="7942" max="7942" width="5" style="158" customWidth="1"/>
    <col min="7943" max="7944" width="5.140625" style="158" customWidth="1"/>
    <col min="7945" max="7946" width="5" style="158" customWidth="1"/>
    <col min="7947" max="7953" width="4.85546875" style="158" customWidth="1"/>
    <col min="7954" max="7954" width="5.85546875" style="158" customWidth="1"/>
    <col min="7955" max="7955" width="7.85546875" style="158" customWidth="1"/>
    <col min="7956" max="8188" width="9" style="158"/>
    <col min="8189" max="8189" width="3.42578125" style="158" customWidth="1"/>
    <col min="8190" max="8190" width="17.42578125" style="158" customWidth="1"/>
    <col min="8191" max="8191" width="17.140625" style="158" customWidth="1"/>
    <col min="8192" max="8192" width="7.85546875" style="158" customWidth="1"/>
    <col min="8193" max="8194" width="3.85546875" style="158" customWidth="1"/>
    <col min="8195" max="8196" width="4.140625" style="158" customWidth="1"/>
    <col min="8197" max="8197" width="7.140625" style="158" customWidth="1"/>
    <col min="8198" max="8198" width="5" style="158" customWidth="1"/>
    <col min="8199" max="8200" width="5.140625" style="158" customWidth="1"/>
    <col min="8201" max="8202" width="5" style="158" customWidth="1"/>
    <col min="8203" max="8209" width="4.85546875" style="158" customWidth="1"/>
    <col min="8210" max="8210" width="5.85546875" style="158" customWidth="1"/>
    <col min="8211" max="8211" width="7.85546875" style="158" customWidth="1"/>
    <col min="8212" max="8444" width="9" style="158"/>
    <col min="8445" max="8445" width="3.42578125" style="158" customWidth="1"/>
    <col min="8446" max="8446" width="17.42578125" style="158" customWidth="1"/>
    <col min="8447" max="8447" width="17.140625" style="158" customWidth="1"/>
    <col min="8448" max="8448" width="7.85546875" style="158" customWidth="1"/>
    <col min="8449" max="8450" width="3.85546875" style="158" customWidth="1"/>
    <col min="8451" max="8452" width="4.140625" style="158" customWidth="1"/>
    <col min="8453" max="8453" width="7.140625" style="158" customWidth="1"/>
    <col min="8454" max="8454" width="5" style="158" customWidth="1"/>
    <col min="8455" max="8456" width="5.140625" style="158" customWidth="1"/>
    <col min="8457" max="8458" width="5" style="158" customWidth="1"/>
    <col min="8459" max="8465" width="4.85546875" style="158" customWidth="1"/>
    <col min="8466" max="8466" width="5.85546875" style="158" customWidth="1"/>
    <col min="8467" max="8467" width="7.85546875" style="158" customWidth="1"/>
    <col min="8468" max="8700" width="9" style="158"/>
    <col min="8701" max="8701" width="3.42578125" style="158" customWidth="1"/>
    <col min="8702" max="8702" width="17.42578125" style="158" customWidth="1"/>
    <col min="8703" max="8703" width="17.140625" style="158" customWidth="1"/>
    <col min="8704" max="8704" width="7.85546875" style="158" customWidth="1"/>
    <col min="8705" max="8706" width="3.85546875" style="158" customWidth="1"/>
    <col min="8707" max="8708" width="4.140625" style="158" customWidth="1"/>
    <col min="8709" max="8709" width="7.140625" style="158" customWidth="1"/>
    <col min="8710" max="8710" width="5" style="158" customWidth="1"/>
    <col min="8711" max="8712" width="5.140625" style="158" customWidth="1"/>
    <col min="8713" max="8714" width="5" style="158" customWidth="1"/>
    <col min="8715" max="8721" width="4.85546875" style="158" customWidth="1"/>
    <col min="8722" max="8722" width="5.85546875" style="158" customWidth="1"/>
    <col min="8723" max="8723" width="7.85546875" style="158" customWidth="1"/>
    <col min="8724" max="8956" width="9" style="158"/>
    <col min="8957" max="8957" width="3.42578125" style="158" customWidth="1"/>
    <col min="8958" max="8958" width="17.42578125" style="158" customWidth="1"/>
    <col min="8959" max="8959" width="17.140625" style="158" customWidth="1"/>
    <col min="8960" max="8960" width="7.85546875" style="158" customWidth="1"/>
    <col min="8961" max="8962" width="3.85546875" style="158" customWidth="1"/>
    <col min="8963" max="8964" width="4.140625" style="158" customWidth="1"/>
    <col min="8965" max="8965" width="7.140625" style="158" customWidth="1"/>
    <col min="8966" max="8966" width="5" style="158" customWidth="1"/>
    <col min="8967" max="8968" width="5.140625" style="158" customWidth="1"/>
    <col min="8969" max="8970" width="5" style="158" customWidth="1"/>
    <col min="8971" max="8977" width="4.85546875" style="158" customWidth="1"/>
    <col min="8978" max="8978" width="5.85546875" style="158" customWidth="1"/>
    <col min="8979" max="8979" width="7.85546875" style="158" customWidth="1"/>
    <col min="8980" max="9212" width="9" style="158"/>
    <col min="9213" max="9213" width="3.42578125" style="158" customWidth="1"/>
    <col min="9214" max="9214" width="17.42578125" style="158" customWidth="1"/>
    <col min="9215" max="9215" width="17.140625" style="158" customWidth="1"/>
    <col min="9216" max="9216" width="7.85546875" style="158" customWidth="1"/>
    <col min="9217" max="9218" width="3.85546875" style="158" customWidth="1"/>
    <col min="9219" max="9220" width="4.140625" style="158" customWidth="1"/>
    <col min="9221" max="9221" width="7.140625" style="158" customWidth="1"/>
    <col min="9222" max="9222" width="5" style="158" customWidth="1"/>
    <col min="9223" max="9224" width="5.140625" style="158" customWidth="1"/>
    <col min="9225" max="9226" width="5" style="158" customWidth="1"/>
    <col min="9227" max="9233" width="4.85546875" style="158" customWidth="1"/>
    <col min="9234" max="9234" width="5.85546875" style="158" customWidth="1"/>
    <col min="9235" max="9235" width="7.85546875" style="158" customWidth="1"/>
    <col min="9236" max="9468" width="9" style="158"/>
    <col min="9469" max="9469" width="3.42578125" style="158" customWidth="1"/>
    <col min="9470" max="9470" width="17.42578125" style="158" customWidth="1"/>
    <col min="9471" max="9471" width="17.140625" style="158" customWidth="1"/>
    <col min="9472" max="9472" width="7.85546875" style="158" customWidth="1"/>
    <col min="9473" max="9474" width="3.85546875" style="158" customWidth="1"/>
    <col min="9475" max="9476" width="4.140625" style="158" customWidth="1"/>
    <col min="9477" max="9477" width="7.140625" style="158" customWidth="1"/>
    <col min="9478" max="9478" width="5" style="158" customWidth="1"/>
    <col min="9479" max="9480" width="5.140625" style="158" customWidth="1"/>
    <col min="9481" max="9482" width="5" style="158" customWidth="1"/>
    <col min="9483" max="9489" width="4.85546875" style="158" customWidth="1"/>
    <col min="9490" max="9490" width="5.85546875" style="158" customWidth="1"/>
    <col min="9491" max="9491" width="7.85546875" style="158" customWidth="1"/>
    <col min="9492" max="9724" width="9" style="158"/>
    <col min="9725" max="9725" width="3.42578125" style="158" customWidth="1"/>
    <col min="9726" max="9726" width="17.42578125" style="158" customWidth="1"/>
    <col min="9727" max="9727" width="17.140625" style="158" customWidth="1"/>
    <col min="9728" max="9728" width="7.85546875" style="158" customWidth="1"/>
    <col min="9729" max="9730" width="3.85546875" style="158" customWidth="1"/>
    <col min="9731" max="9732" width="4.140625" style="158" customWidth="1"/>
    <col min="9733" max="9733" width="7.140625" style="158" customWidth="1"/>
    <col min="9734" max="9734" width="5" style="158" customWidth="1"/>
    <col min="9735" max="9736" width="5.140625" style="158" customWidth="1"/>
    <col min="9737" max="9738" width="5" style="158" customWidth="1"/>
    <col min="9739" max="9745" width="4.85546875" style="158" customWidth="1"/>
    <col min="9746" max="9746" width="5.85546875" style="158" customWidth="1"/>
    <col min="9747" max="9747" width="7.85546875" style="158" customWidth="1"/>
    <col min="9748" max="9980" width="9" style="158"/>
    <col min="9981" max="9981" width="3.42578125" style="158" customWidth="1"/>
    <col min="9982" max="9982" width="17.42578125" style="158" customWidth="1"/>
    <col min="9983" max="9983" width="17.140625" style="158" customWidth="1"/>
    <col min="9984" max="9984" width="7.85546875" style="158" customWidth="1"/>
    <col min="9985" max="9986" width="3.85546875" style="158" customWidth="1"/>
    <col min="9987" max="9988" width="4.140625" style="158" customWidth="1"/>
    <col min="9989" max="9989" width="7.140625" style="158" customWidth="1"/>
    <col min="9990" max="9990" width="5" style="158" customWidth="1"/>
    <col min="9991" max="9992" width="5.140625" style="158" customWidth="1"/>
    <col min="9993" max="9994" width="5" style="158" customWidth="1"/>
    <col min="9995" max="10001" width="4.85546875" style="158" customWidth="1"/>
    <col min="10002" max="10002" width="5.85546875" style="158" customWidth="1"/>
    <col min="10003" max="10003" width="7.85546875" style="158" customWidth="1"/>
    <col min="10004" max="10236" width="9" style="158"/>
    <col min="10237" max="10237" width="3.42578125" style="158" customWidth="1"/>
    <col min="10238" max="10238" width="17.42578125" style="158" customWidth="1"/>
    <col min="10239" max="10239" width="17.140625" style="158" customWidth="1"/>
    <col min="10240" max="10240" width="7.85546875" style="158" customWidth="1"/>
    <col min="10241" max="10242" width="3.85546875" style="158" customWidth="1"/>
    <col min="10243" max="10244" width="4.140625" style="158" customWidth="1"/>
    <col min="10245" max="10245" width="7.140625" style="158" customWidth="1"/>
    <col min="10246" max="10246" width="5" style="158" customWidth="1"/>
    <col min="10247" max="10248" width="5.140625" style="158" customWidth="1"/>
    <col min="10249" max="10250" width="5" style="158" customWidth="1"/>
    <col min="10251" max="10257" width="4.85546875" style="158" customWidth="1"/>
    <col min="10258" max="10258" width="5.85546875" style="158" customWidth="1"/>
    <col min="10259" max="10259" width="7.85546875" style="158" customWidth="1"/>
    <col min="10260" max="10492" width="9" style="158"/>
    <col min="10493" max="10493" width="3.42578125" style="158" customWidth="1"/>
    <col min="10494" max="10494" width="17.42578125" style="158" customWidth="1"/>
    <col min="10495" max="10495" width="17.140625" style="158" customWidth="1"/>
    <col min="10496" max="10496" width="7.85546875" style="158" customWidth="1"/>
    <col min="10497" max="10498" width="3.85546875" style="158" customWidth="1"/>
    <col min="10499" max="10500" width="4.140625" style="158" customWidth="1"/>
    <col min="10501" max="10501" width="7.140625" style="158" customWidth="1"/>
    <col min="10502" max="10502" width="5" style="158" customWidth="1"/>
    <col min="10503" max="10504" width="5.140625" style="158" customWidth="1"/>
    <col min="10505" max="10506" width="5" style="158" customWidth="1"/>
    <col min="10507" max="10513" width="4.85546875" style="158" customWidth="1"/>
    <col min="10514" max="10514" width="5.85546875" style="158" customWidth="1"/>
    <col min="10515" max="10515" width="7.85546875" style="158" customWidth="1"/>
    <col min="10516" max="10748" width="9" style="158"/>
    <col min="10749" max="10749" width="3.42578125" style="158" customWidth="1"/>
    <col min="10750" max="10750" width="17.42578125" style="158" customWidth="1"/>
    <col min="10751" max="10751" width="17.140625" style="158" customWidth="1"/>
    <col min="10752" max="10752" width="7.85546875" style="158" customWidth="1"/>
    <col min="10753" max="10754" width="3.85546875" style="158" customWidth="1"/>
    <col min="10755" max="10756" width="4.140625" style="158" customWidth="1"/>
    <col min="10757" max="10757" width="7.140625" style="158" customWidth="1"/>
    <col min="10758" max="10758" width="5" style="158" customWidth="1"/>
    <col min="10759" max="10760" width="5.140625" style="158" customWidth="1"/>
    <col min="10761" max="10762" width="5" style="158" customWidth="1"/>
    <col min="10763" max="10769" width="4.85546875" style="158" customWidth="1"/>
    <col min="10770" max="10770" width="5.85546875" style="158" customWidth="1"/>
    <col min="10771" max="10771" width="7.85546875" style="158" customWidth="1"/>
    <col min="10772" max="11004" width="9" style="158"/>
    <col min="11005" max="11005" width="3.42578125" style="158" customWidth="1"/>
    <col min="11006" max="11006" width="17.42578125" style="158" customWidth="1"/>
    <col min="11007" max="11007" width="17.140625" style="158" customWidth="1"/>
    <col min="11008" max="11008" width="7.85546875" style="158" customWidth="1"/>
    <col min="11009" max="11010" width="3.85546875" style="158" customWidth="1"/>
    <col min="11011" max="11012" width="4.140625" style="158" customWidth="1"/>
    <col min="11013" max="11013" width="7.140625" style="158" customWidth="1"/>
    <col min="11014" max="11014" width="5" style="158" customWidth="1"/>
    <col min="11015" max="11016" width="5.140625" style="158" customWidth="1"/>
    <col min="11017" max="11018" width="5" style="158" customWidth="1"/>
    <col min="11019" max="11025" width="4.85546875" style="158" customWidth="1"/>
    <col min="11026" max="11026" width="5.85546875" style="158" customWidth="1"/>
    <col min="11027" max="11027" width="7.85546875" style="158" customWidth="1"/>
    <col min="11028" max="11260" width="9" style="158"/>
    <col min="11261" max="11261" width="3.42578125" style="158" customWidth="1"/>
    <col min="11262" max="11262" width="17.42578125" style="158" customWidth="1"/>
    <col min="11263" max="11263" width="17.140625" style="158" customWidth="1"/>
    <col min="11264" max="11264" width="7.85546875" style="158" customWidth="1"/>
    <col min="11265" max="11266" width="3.85546875" style="158" customWidth="1"/>
    <col min="11267" max="11268" width="4.140625" style="158" customWidth="1"/>
    <col min="11269" max="11269" width="7.140625" style="158" customWidth="1"/>
    <col min="11270" max="11270" width="5" style="158" customWidth="1"/>
    <col min="11271" max="11272" width="5.140625" style="158" customWidth="1"/>
    <col min="11273" max="11274" width="5" style="158" customWidth="1"/>
    <col min="11275" max="11281" width="4.85546875" style="158" customWidth="1"/>
    <col min="11282" max="11282" width="5.85546875" style="158" customWidth="1"/>
    <col min="11283" max="11283" width="7.85546875" style="158" customWidth="1"/>
    <col min="11284" max="11516" width="9" style="158"/>
    <col min="11517" max="11517" width="3.42578125" style="158" customWidth="1"/>
    <col min="11518" max="11518" width="17.42578125" style="158" customWidth="1"/>
    <col min="11519" max="11519" width="17.140625" style="158" customWidth="1"/>
    <col min="11520" max="11520" width="7.85546875" style="158" customWidth="1"/>
    <col min="11521" max="11522" width="3.85546875" style="158" customWidth="1"/>
    <col min="11523" max="11524" width="4.140625" style="158" customWidth="1"/>
    <col min="11525" max="11525" width="7.140625" style="158" customWidth="1"/>
    <col min="11526" max="11526" width="5" style="158" customWidth="1"/>
    <col min="11527" max="11528" width="5.140625" style="158" customWidth="1"/>
    <col min="11529" max="11530" width="5" style="158" customWidth="1"/>
    <col min="11531" max="11537" width="4.85546875" style="158" customWidth="1"/>
    <col min="11538" max="11538" width="5.85546875" style="158" customWidth="1"/>
    <col min="11539" max="11539" width="7.85546875" style="158" customWidth="1"/>
    <col min="11540" max="11772" width="9" style="158"/>
    <col min="11773" max="11773" width="3.42578125" style="158" customWidth="1"/>
    <col min="11774" max="11774" width="17.42578125" style="158" customWidth="1"/>
    <col min="11775" max="11775" width="17.140625" style="158" customWidth="1"/>
    <col min="11776" max="11776" width="7.85546875" style="158" customWidth="1"/>
    <col min="11777" max="11778" width="3.85546875" style="158" customWidth="1"/>
    <col min="11779" max="11780" width="4.140625" style="158" customWidth="1"/>
    <col min="11781" max="11781" width="7.140625" style="158" customWidth="1"/>
    <col min="11782" max="11782" width="5" style="158" customWidth="1"/>
    <col min="11783" max="11784" width="5.140625" style="158" customWidth="1"/>
    <col min="11785" max="11786" width="5" style="158" customWidth="1"/>
    <col min="11787" max="11793" width="4.85546875" style="158" customWidth="1"/>
    <col min="11794" max="11794" width="5.85546875" style="158" customWidth="1"/>
    <col min="11795" max="11795" width="7.85546875" style="158" customWidth="1"/>
    <col min="11796" max="12028" width="9" style="158"/>
    <col min="12029" max="12029" width="3.42578125" style="158" customWidth="1"/>
    <col min="12030" max="12030" width="17.42578125" style="158" customWidth="1"/>
    <col min="12031" max="12031" width="17.140625" style="158" customWidth="1"/>
    <col min="12032" max="12032" width="7.85546875" style="158" customWidth="1"/>
    <col min="12033" max="12034" width="3.85546875" style="158" customWidth="1"/>
    <col min="12035" max="12036" width="4.140625" style="158" customWidth="1"/>
    <col min="12037" max="12037" width="7.140625" style="158" customWidth="1"/>
    <col min="12038" max="12038" width="5" style="158" customWidth="1"/>
    <col min="12039" max="12040" width="5.140625" style="158" customWidth="1"/>
    <col min="12041" max="12042" width="5" style="158" customWidth="1"/>
    <col min="12043" max="12049" width="4.85546875" style="158" customWidth="1"/>
    <col min="12050" max="12050" width="5.85546875" style="158" customWidth="1"/>
    <col min="12051" max="12051" width="7.85546875" style="158" customWidth="1"/>
    <col min="12052" max="12284" width="9" style="158"/>
    <col min="12285" max="12285" width="3.42578125" style="158" customWidth="1"/>
    <col min="12286" max="12286" width="17.42578125" style="158" customWidth="1"/>
    <col min="12287" max="12287" width="17.140625" style="158" customWidth="1"/>
    <col min="12288" max="12288" width="7.85546875" style="158" customWidth="1"/>
    <col min="12289" max="12290" width="3.85546875" style="158" customWidth="1"/>
    <col min="12291" max="12292" width="4.140625" style="158" customWidth="1"/>
    <col min="12293" max="12293" width="7.140625" style="158" customWidth="1"/>
    <col min="12294" max="12294" width="5" style="158" customWidth="1"/>
    <col min="12295" max="12296" width="5.140625" style="158" customWidth="1"/>
    <col min="12297" max="12298" width="5" style="158" customWidth="1"/>
    <col min="12299" max="12305" width="4.85546875" style="158" customWidth="1"/>
    <col min="12306" max="12306" width="5.85546875" style="158" customWidth="1"/>
    <col min="12307" max="12307" width="7.85546875" style="158" customWidth="1"/>
    <col min="12308" max="12540" width="9" style="158"/>
    <col min="12541" max="12541" width="3.42578125" style="158" customWidth="1"/>
    <col min="12542" max="12542" width="17.42578125" style="158" customWidth="1"/>
    <col min="12543" max="12543" width="17.140625" style="158" customWidth="1"/>
    <col min="12544" max="12544" width="7.85546875" style="158" customWidth="1"/>
    <col min="12545" max="12546" width="3.85546875" style="158" customWidth="1"/>
    <col min="12547" max="12548" width="4.140625" style="158" customWidth="1"/>
    <col min="12549" max="12549" width="7.140625" style="158" customWidth="1"/>
    <col min="12550" max="12550" width="5" style="158" customWidth="1"/>
    <col min="12551" max="12552" width="5.140625" style="158" customWidth="1"/>
    <col min="12553" max="12554" width="5" style="158" customWidth="1"/>
    <col min="12555" max="12561" width="4.85546875" style="158" customWidth="1"/>
    <col min="12562" max="12562" width="5.85546875" style="158" customWidth="1"/>
    <col min="12563" max="12563" width="7.85546875" style="158" customWidth="1"/>
    <col min="12564" max="12796" width="9" style="158"/>
    <col min="12797" max="12797" width="3.42578125" style="158" customWidth="1"/>
    <col min="12798" max="12798" width="17.42578125" style="158" customWidth="1"/>
    <col min="12799" max="12799" width="17.140625" style="158" customWidth="1"/>
    <col min="12800" max="12800" width="7.85546875" style="158" customWidth="1"/>
    <col min="12801" max="12802" width="3.85546875" style="158" customWidth="1"/>
    <col min="12803" max="12804" width="4.140625" style="158" customWidth="1"/>
    <col min="12805" max="12805" width="7.140625" style="158" customWidth="1"/>
    <col min="12806" max="12806" width="5" style="158" customWidth="1"/>
    <col min="12807" max="12808" width="5.140625" style="158" customWidth="1"/>
    <col min="12809" max="12810" width="5" style="158" customWidth="1"/>
    <col min="12811" max="12817" width="4.85546875" style="158" customWidth="1"/>
    <col min="12818" max="12818" width="5.85546875" style="158" customWidth="1"/>
    <col min="12819" max="12819" width="7.85546875" style="158" customWidth="1"/>
    <col min="12820" max="13052" width="9" style="158"/>
    <col min="13053" max="13053" width="3.42578125" style="158" customWidth="1"/>
    <col min="13054" max="13054" width="17.42578125" style="158" customWidth="1"/>
    <col min="13055" max="13055" width="17.140625" style="158" customWidth="1"/>
    <col min="13056" max="13056" width="7.85546875" style="158" customWidth="1"/>
    <col min="13057" max="13058" width="3.85546875" style="158" customWidth="1"/>
    <col min="13059" max="13060" width="4.140625" style="158" customWidth="1"/>
    <col min="13061" max="13061" width="7.140625" style="158" customWidth="1"/>
    <col min="13062" max="13062" width="5" style="158" customWidth="1"/>
    <col min="13063" max="13064" width="5.140625" style="158" customWidth="1"/>
    <col min="13065" max="13066" width="5" style="158" customWidth="1"/>
    <col min="13067" max="13073" width="4.85546875" style="158" customWidth="1"/>
    <col min="13074" max="13074" width="5.85546875" style="158" customWidth="1"/>
    <col min="13075" max="13075" width="7.85546875" style="158" customWidth="1"/>
    <col min="13076" max="13308" width="9" style="158"/>
    <col min="13309" max="13309" width="3.42578125" style="158" customWidth="1"/>
    <col min="13310" max="13310" width="17.42578125" style="158" customWidth="1"/>
    <col min="13311" max="13311" width="17.140625" style="158" customWidth="1"/>
    <col min="13312" max="13312" width="7.85546875" style="158" customWidth="1"/>
    <col min="13313" max="13314" width="3.85546875" style="158" customWidth="1"/>
    <col min="13315" max="13316" width="4.140625" style="158" customWidth="1"/>
    <col min="13317" max="13317" width="7.140625" style="158" customWidth="1"/>
    <col min="13318" max="13318" width="5" style="158" customWidth="1"/>
    <col min="13319" max="13320" width="5.140625" style="158" customWidth="1"/>
    <col min="13321" max="13322" width="5" style="158" customWidth="1"/>
    <col min="13323" max="13329" width="4.85546875" style="158" customWidth="1"/>
    <col min="13330" max="13330" width="5.85546875" style="158" customWidth="1"/>
    <col min="13331" max="13331" width="7.85546875" style="158" customWidth="1"/>
    <col min="13332" max="13564" width="9" style="158"/>
    <col min="13565" max="13565" width="3.42578125" style="158" customWidth="1"/>
    <col min="13566" max="13566" width="17.42578125" style="158" customWidth="1"/>
    <col min="13567" max="13567" width="17.140625" style="158" customWidth="1"/>
    <col min="13568" max="13568" width="7.85546875" style="158" customWidth="1"/>
    <col min="13569" max="13570" width="3.85546875" style="158" customWidth="1"/>
    <col min="13571" max="13572" width="4.140625" style="158" customWidth="1"/>
    <col min="13573" max="13573" width="7.140625" style="158" customWidth="1"/>
    <col min="13574" max="13574" width="5" style="158" customWidth="1"/>
    <col min="13575" max="13576" width="5.140625" style="158" customWidth="1"/>
    <col min="13577" max="13578" width="5" style="158" customWidth="1"/>
    <col min="13579" max="13585" width="4.85546875" style="158" customWidth="1"/>
    <col min="13586" max="13586" width="5.85546875" style="158" customWidth="1"/>
    <col min="13587" max="13587" width="7.85546875" style="158" customWidth="1"/>
    <col min="13588" max="13820" width="9" style="158"/>
    <col min="13821" max="13821" width="3.42578125" style="158" customWidth="1"/>
    <col min="13822" max="13822" width="17.42578125" style="158" customWidth="1"/>
    <col min="13823" max="13823" width="17.140625" style="158" customWidth="1"/>
    <col min="13824" max="13824" width="7.85546875" style="158" customWidth="1"/>
    <col min="13825" max="13826" width="3.85546875" style="158" customWidth="1"/>
    <col min="13827" max="13828" width="4.140625" style="158" customWidth="1"/>
    <col min="13829" max="13829" width="7.140625" style="158" customWidth="1"/>
    <col min="13830" max="13830" width="5" style="158" customWidth="1"/>
    <col min="13831" max="13832" width="5.140625" style="158" customWidth="1"/>
    <col min="13833" max="13834" width="5" style="158" customWidth="1"/>
    <col min="13835" max="13841" width="4.85546875" style="158" customWidth="1"/>
    <col min="13842" max="13842" width="5.85546875" style="158" customWidth="1"/>
    <col min="13843" max="13843" width="7.85546875" style="158" customWidth="1"/>
    <col min="13844" max="14076" width="9" style="158"/>
    <col min="14077" max="14077" width="3.42578125" style="158" customWidth="1"/>
    <col min="14078" max="14078" width="17.42578125" style="158" customWidth="1"/>
    <col min="14079" max="14079" width="17.140625" style="158" customWidth="1"/>
    <col min="14080" max="14080" width="7.85546875" style="158" customWidth="1"/>
    <col min="14081" max="14082" width="3.85546875" style="158" customWidth="1"/>
    <col min="14083" max="14084" width="4.140625" style="158" customWidth="1"/>
    <col min="14085" max="14085" width="7.140625" style="158" customWidth="1"/>
    <col min="14086" max="14086" width="5" style="158" customWidth="1"/>
    <col min="14087" max="14088" width="5.140625" style="158" customWidth="1"/>
    <col min="14089" max="14090" width="5" style="158" customWidth="1"/>
    <col min="14091" max="14097" width="4.85546875" style="158" customWidth="1"/>
    <col min="14098" max="14098" width="5.85546875" style="158" customWidth="1"/>
    <col min="14099" max="14099" width="7.85546875" style="158" customWidth="1"/>
    <col min="14100" max="14332" width="9" style="158"/>
    <col min="14333" max="14333" width="3.42578125" style="158" customWidth="1"/>
    <col min="14334" max="14334" width="17.42578125" style="158" customWidth="1"/>
    <col min="14335" max="14335" width="17.140625" style="158" customWidth="1"/>
    <col min="14336" max="14336" width="7.85546875" style="158" customWidth="1"/>
    <col min="14337" max="14338" width="3.85546875" style="158" customWidth="1"/>
    <col min="14339" max="14340" width="4.140625" style="158" customWidth="1"/>
    <col min="14341" max="14341" width="7.140625" style="158" customWidth="1"/>
    <col min="14342" max="14342" width="5" style="158" customWidth="1"/>
    <col min="14343" max="14344" width="5.140625" style="158" customWidth="1"/>
    <col min="14345" max="14346" width="5" style="158" customWidth="1"/>
    <col min="14347" max="14353" width="4.85546875" style="158" customWidth="1"/>
    <col min="14354" max="14354" width="5.85546875" style="158" customWidth="1"/>
    <col min="14355" max="14355" width="7.85546875" style="158" customWidth="1"/>
    <col min="14356" max="14588" width="9" style="158"/>
    <col min="14589" max="14589" width="3.42578125" style="158" customWidth="1"/>
    <col min="14590" max="14590" width="17.42578125" style="158" customWidth="1"/>
    <col min="14591" max="14591" width="17.140625" style="158" customWidth="1"/>
    <col min="14592" max="14592" width="7.85546875" style="158" customWidth="1"/>
    <col min="14593" max="14594" width="3.85546875" style="158" customWidth="1"/>
    <col min="14595" max="14596" width="4.140625" style="158" customWidth="1"/>
    <col min="14597" max="14597" width="7.140625" style="158" customWidth="1"/>
    <col min="14598" max="14598" width="5" style="158" customWidth="1"/>
    <col min="14599" max="14600" width="5.140625" style="158" customWidth="1"/>
    <col min="14601" max="14602" width="5" style="158" customWidth="1"/>
    <col min="14603" max="14609" width="4.85546875" style="158" customWidth="1"/>
    <col min="14610" max="14610" width="5.85546875" style="158" customWidth="1"/>
    <col min="14611" max="14611" width="7.85546875" style="158" customWidth="1"/>
    <col min="14612" max="14844" width="9" style="158"/>
    <col min="14845" max="14845" width="3.42578125" style="158" customWidth="1"/>
    <col min="14846" max="14846" width="17.42578125" style="158" customWidth="1"/>
    <col min="14847" max="14847" width="17.140625" style="158" customWidth="1"/>
    <col min="14848" max="14848" width="7.85546875" style="158" customWidth="1"/>
    <col min="14849" max="14850" width="3.85546875" style="158" customWidth="1"/>
    <col min="14851" max="14852" width="4.140625" style="158" customWidth="1"/>
    <col min="14853" max="14853" width="7.140625" style="158" customWidth="1"/>
    <col min="14854" max="14854" width="5" style="158" customWidth="1"/>
    <col min="14855" max="14856" width="5.140625" style="158" customWidth="1"/>
    <col min="14857" max="14858" width="5" style="158" customWidth="1"/>
    <col min="14859" max="14865" width="4.85546875" style="158" customWidth="1"/>
    <col min="14866" max="14866" width="5.85546875" style="158" customWidth="1"/>
    <col min="14867" max="14867" width="7.85546875" style="158" customWidth="1"/>
    <col min="14868" max="15100" width="9" style="158"/>
    <col min="15101" max="15101" width="3.42578125" style="158" customWidth="1"/>
    <col min="15102" max="15102" width="17.42578125" style="158" customWidth="1"/>
    <col min="15103" max="15103" width="17.140625" style="158" customWidth="1"/>
    <col min="15104" max="15104" width="7.85546875" style="158" customWidth="1"/>
    <col min="15105" max="15106" width="3.85546875" style="158" customWidth="1"/>
    <col min="15107" max="15108" width="4.140625" style="158" customWidth="1"/>
    <col min="15109" max="15109" width="7.140625" style="158" customWidth="1"/>
    <col min="15110" max="15110" width="5" style="158" customWidth="1"/>
    <col min="15111" max="15112" width="5.140625" style="158" customWidth="1"/>
    <col min="15113" max="15114" width="5" style="158" customWidth="1"/>
    <col min="15115" max="15121" width="4.85546875" style="158" customWidth="1"/>
    <col min="15122" max="15122" width="5.85546875" style="158" customWidth="1"/>
    <col min="15123" max="15123" width="7.85546875" style="158" customWidth="1"/>
    <col min="15124" max="15356" width="9" style="158"/>
    <col min="15357" max="15357" width="3.42578125" style="158" customWidth="1"/>
    <col min="15358" max="15358" width="17.42578125" style="158" customWidth="1"/>
    <col min="15359" max="15359" width="17.140625" style="158" customWidth="1"/>
    <col min="15360" max="15360" width="7.85546875" style="158" customWidth="1"/>
    <col min="15361" max="15362" width="3.85546875" style="158" customWidth="1"/>
    <col min="15363" max="15364" width="4.140625" style="158" customWidth="1"/>
    <col min="15365" max="15365" width="7.140625" style="158" customWidth="1"/>
    <col min="15366" max="15366" width="5" style="158" customWidth="1"/>
    <col min="15367" max="15368" width="5.140625" style="158" customWidth="1"/>
    <col min="15369" max="15370" width="5" style="158" customWidth="1"/>
    <col min="15371" max="15377" width="4.85546875" style="158" customWidth="1"/>
    <col min="15378" max="15378" width="5.85546875" style="158" customWidth="1"/>
    <col min="15379" max="15379" width="7.85546875" style="158" customWidth="1"/>
    <col min="15380" max="15612" width="9" style="158"/>
    <col min="15613" max="15613" width="3.42578125" style="158" customWidth="1"/>
    <col min="15614" max="15614" width="17.42578125" style="158" customWidth="1"/>
    <col min="15615" max="15615" width="17.140625" style="158" customWidth="1"/>
    <col min="15616" max="15616" width="7.85546875" style="158" customWidth="1"/>
    <col min="15617" max="15618" width="3.85546875" style="158" customWidth="1"/>
    <col min="15619" max="15620" width="4.140625" style="158" customWidth="1"/>
    <col min="15621" max="15621" width="7.140625" style="158" customWidth="1"/>
    <col min="15622" max="15622" width="5" style="158" customWidth="1"/>
    <col min="15623" max="15624" width="5.140625" style="158" customWidth="1"/>
    <col min="15625" max="15626" width="5" style="158" customWidth="1"/>
    <col min="15627" max="15633" width="4.85546875" style="158" customWidth="1"/>
    <col min="15634" max="15634" width="5.85546875" style="158" customWidth="1"/>
    <col min="15635" max="15635" width="7.85546875" style="158" customWidth="1"/>
    <col min="15636" max="15868" width="9" style="158"/>
    <col min="15869" max="15869" width="3.42578125" style="158" customWidth="1"/>
    <col min="15870" max="15870" width="17.42578125" style="158" customWidth="1"/>
    <col min="15871" max="15871" width="17.140625" style="158" customWidth="1"/>
    <col min="15872" max="15872" width="7.85546875" style="158" customWidth="1"/>
    <col min="15873" max="15874" width="3.85546875" style="158" customWidth="1"/>
    <col min="15875" max="15876" width="4.140625" style="158" customWidth="1"/>
    <col min="15877" max="15877" width="7.140625" style="158" customWidth="1"/>
    <col min="15878" max="15878" width="5" style="158" customWidth="1"/>
    <col min="15879" max="15880" width="5.140625" style="158" customWidth="1"/>
    <col min="15881" max="15882" width="5" style="158" customWidth="1"/>
    <col min="15883" max="15889" width="4.85546875" style="158" customWidth="1"/>
    <col min="15890" max="15890" width="5.85546875" style="158" customWidth="1"/>
    <col min="15891" max="15891" width="7.85546875" style="158" customWidth="1"/>
    <col min="15892" max="16124" width="9" style="158"/>
    <col min="16125" max="16125" width="3.42578125" style="158" customWidth="1"/>
    <col min="16126" max="16126" width="17.42578125" style="158" customWidth="1"/>
    <col min="16127" max="16127" width="17.140625" style="158" customWidth="1"/>
    <col min="16128" max="16128" width="7.85546875" style="158" customWidth="1"/>
    <col min="16129" max="16130" width="3.85546875" style="158" customWidth="1"/>
    <col min="16131" max="16132" width="4.140625" style="158" customWidth="1"/>
    <col min="16133" max="16133" width="7.140625" style="158" customWidth="1"/>
    <col min="16134" max="16134" width="5" style="158" customWidth="1"/>
    <col min="16135" max="16136" width="5.140625" style="158" customWidth="1"/>
    <col min="16137" max="16138" width="5" style="158" customWidth="1"/>
    <col min="16139" max="16145" width="4.85546875" style="158" customWidth="1"/>
    <col min="16146" max="16146" width="5.85546875" style="158" customWidth="1"/>
    <col min="16147" max="16147" width="7.85546875" style="158" customWidth="1"/>
    <col min="16148" max="16384" width="9" style="158"/>
  </cols>
  <sheetData>
    <row r="1" spans="1:20">
      <c r="A1" s="320" t="s">
        <v>154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0"/>
      <c r="P1" s="320"/>
      <c r="Q1" s="320"/>
      <c r="R1" s="320"/>
      <c r="S1" s="320"/>
    </row>
    <row r="2" spans="1:20" ht="37.5" customHeight="1">
      <c r="A2" s="159" t="s">
        <v>214</v>
      </c>
      <c r="B2" s="159"/>
      <c r="C2" s="159"/>
      <c r="D2" s="159"/>
      <c r="E2" s="328" t="s">
        <v>398</v>
      </c>
      <c r="F2" s="328"/>
      <c r="G2" s="328"/>
      <c r="H2" s="328"/>
      <c r="I2" s="328"/>
      <c r="J2" s="328"/>
      <c r="K2" s="328"/>
      <c r="L2" s="328"/>
      <c r="M2" s="328"/>
      <c r="N2" s="328"/>
      <c r="O2" s="328"/>
      <c r="P2" s="328"/>
      <c r="Q2" s="328"/>
      <c r="R2" s="328"/>
      <c r="S2" s="328"/>
    </row>
    <row r="3" spans="1:20" s="125" customFormat="1">
      <c r="A3" s="123" t="s">
        <v>212</v>
      </c>
      <c r="B3" s="123"/>
      <c r="C3" s="123"/>
      <c r="D3" s="123"/>
      <c r="E3" s="331" t="s">
        <v>483</v>
      </c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  <c r="S3" s="315"/>
    </row>
    <row r="4" spans="1:20" s="125" customFormat="1" ht="33.75" customHeight="1">
      <c r="A4" s="122" t="s">
        <v>210</v>
      </c>
      <c r="B4" s="122"/>
      <c r="C4" s="122"/>
      <c r="D4" s="122"/>
      <c r="E4" s="331" t="s">
        <v>397</v>
      </c>
      <c r="F4" s="331"/>
      <c r="G4" s="331"/>
      <c r="H4" s="331"/>
      <c r="I4" s="331"/>
      <c r="J4" s="331"/>
      <c r="K4" s="331"/>
      <c r="L4" s="331"/>
      <c r="M4" s="331"/>
      <c r="N4" s="331"/>
      <c r="O4" s="331"/>
      <c r="P4" s="331"/>
      <c r="Q4" s="331"/>
      <c r="R4" s="331"/>
      <c r="S4" s="331"/>
    </row>
    <row r="5" spans="1:20" s="125" customFormat="1" ht="18" customHeight="1">
      <c r="A5" s="122"/>
      <c r="B5" s="122"/>
      <c r="C5" s="122"/>
      <c r="D5" s="122"/>
      <c r="E5" s="230"/>
      <c r="F5" s="123"/>
      <c r="G5" s="123"/>
      <c r="H5" s="123"/>
      <c r="I5" s="123"/>
      <c r="J5" s="123"/>
      <c r="K5" s="123"/>
      <c r="L5" s="123"/>
      <c r="M5" s="123"/>
      <c r="N5" s="231" t="s">
        <v>0</v>
      </c>
      <c r="Q5" s="126"/>
      <c r="R5" s="126"/>
      <c r="S5" s="126"/>
    </row>
    <row r="6" spans="1:20" s="125" customFormat="1">
      <c r="A6" s="160" t="s">
        <v>25</v>
      </c>
      <c r="B6" s="160"/>
      <c r="C6" s="160"/>
      <c r="D6" s="160"/>
      <c r="E6" s="160"/>
      <c r="F6" s="160"/>
      <c r="G6" s="231"/>
      <c r="H6" s="231"/>
      <c r="I6" s="231"/>
      <c r="N6" s="231" t="s">
        <v>1</v>
      </c>
      <c r="Q6" s="232"/>
      <c r="R6" s="232"/>
      <c r="S6" s="232"/>
    </row>
    <row r="7" spans="1:20" s="125" customFormat="1">
      <c r="A7" s="125" t="s">
        <v>2</v>
      </c>
      <c r="C7" s="125" t="s">
        <v>3</v>
      </c>
      <c r="E7" s="332" t="s">
        <v>396</v>
      </c>
      <c r="F7" s="332"/>
      <c r="G7" s="332"/>
      <c r="H7" s="332"/>
      <c r="I7" s="332"/>
      <c r="N7" s="233" t="s">
        <v>4</v>
      </c>
      <c r="O7" s="233"/>
      <c r="P7" s="233"/>
      <c r="S7" s="234">
        <f>F15</f>
        <v>252000</v>
      </c>
    </row>
    <row r="8" spans="1:20" s="161" customFormat="1">
      <c r="A8" s="322" t="s">
        <v>5</v>
      </c>
      <c r="B8" s="322" t="s">
        <v>207</v>
      </c>
      <c r="C8" s="322" t="s">
        <v>32</v>
      </c>
      <c r="D8" s="322" t="s">
        <v>6</v>
      </c>
      <c r="E8" s="322" t="s">
        <v>30</v>
      </c>
      <c r="F8" s="322" t="s">
        <v>7</v>
      </c>
      <c r="G8" s="322" t="s">
        <v>29</v>
      </c>
      <c r="H8" s="322"/>
      <c r="I8" s="322"/>
      <c r="J8" s="322"/>
      <c r="K8" s="322"/>
      <c r="L8" s="322"/>
      <c r="M8" s="322"/>
      <c r="N8" s="322"/>
      <c r="O8" s="322"/>
      <c r="P8" s="322"/>
      <c r="Q8" s="322"/>
      <c r="R8" s="322"/>
      <c r="S8" s="322" t="s">
        <v>8</v>
      </c>
    </row>
    <row r="9" spans="1:20" s="161" customFormat="1">
      <c r="A9" s="322"/>
      <c r="B9" s="322"/>
      <c r="C9" s="322"/>
      <c r="D9" s="322"/>
      <c r="E9" s="322"/>
      <c r="F9" s="322"/>
      <c r="G9" s="322" t="s">
        <v>9</v>
      </c>
      <c r="H9" s="322"/>
      <c r="I9" s="322"/>
      <c r="J9" s="322" t="s">
        <v>10</v>
      </c>
      <c r="K9" s="322"/>
      <c r="L9" s="322"/>
      <c r="M9" s="322" t="s">
        <v>11</v>
      </c>
      <c r="N9" s="322"/>
      <c r="O9" s="322"/>
      <c r="P9" s="322" t="s">
        <v>12</v>
      </c>
      <c r="Q9" s="322"/>
      <c r="R9" s="322"/>
      <c r="S9" s="322"/>
    </row>
    <row r="10" spans="1:20" s="161" customFormat="1" ht="24.75" thickBot="1">
      <c r="A10" s="322"/>
      <c r="B10" s="322"/>
      <c r="C10" s="322"/>
      <c r="D10" s="322"/>
      <c r="E10" s="323"/>
      <c r="F10" s="323"/>
      <c r="G10" s="162" t="s">
        <v>13</v>
      </c>
      <c r="H10" s="162" t="s">
        <v>14</v>
      </c>
      <c r="I10" s="162" t="s">
        <v>15</v>
      </c>
      <c r="J10" s="162" t="s">
        <v>16</v>
      </c>
      <c r="K10" s="162" t="s">
        <v>17</v>
      </c>
      <c r="L10" s="162" t="s">
        <v>18</v>
      </c>
      <c r="M10" s="162" t="s">
        <v>19</v>
      </c>
      <c r="N10" s="162" t="s">
        <v>20</v>
      </c>
      <c r="O10" s="162" t="s">
        <v>21</v>
      </c>
      <c r="P10" s="162" t="s">
        <v>22</v>
      </c>
      <c r="Q10" s="162" t="s">
        <v>23</v>
      </c>
      <c r="R10" s="162" t="s">
        <v>24</v>
      </c>
      <c r="S10" s="323"/>
    </row>
    <row r="11" spans="1:20" s="159" customFormat="1">
      <c r="A11" s="163"/>
      <c r="B11" s="130" t="s">
        <v>444</v>
      </c>
      <c r="C11" s="235"/>
      <c r="D11" s="229"/>
      <c r="E11" s="236"/>
      <c r="F11" s="237"/>
      <c r="G11" s="238"/>
      <c r="H11" s="238"/>
      <c r="I11" s="238"/>
      <c r="J11" s="238"/>
      <c r="K11" s="238"/>
      <c r="L11" s="238"/>
      <c r="M11" s="238"/>
      <c r="N11" s="238"/>
      <c r="O11" s="238"/>
      <c r="P11" s="238"/>
      <c r="Q11" s="239"/>
      <c r="R11" s="240"/>
      <c r="S11" s="251" t="s">
        <v>443</v>
      </c>
      <c r="T11" s="193"/>
    </row>
    <row r="12" spans="1:20" s="159" customFormat="1">
      <c r="A12" s="163"/>
      <c r="B12" s="130" t="s">
        <v>442</v>
      </c>
      <c r="C12" s="235"/>
      <c r="D12" s="229"/>
      <c r="E12" s="163"/>
      <c r="F12" s="242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4"/>
      <c r="R12" s="244"/>
      <c r="S12" s="179"/>
      <c r="T12" s="193"/>
    </row>
    <row r="13" spans="1:20" s="159" customFormat="1" ht="24.75" thickBot="1">
      <c r="A13" s="163"/>
      <c r="B13" s="130"/>
      <c r="C13" s="245"/>
      <c r="D13" s="229"/>
      <c r="E13" s="163"/>
      <c r="F13" s="246"/>
      <c r="G13" s="243"/>
      <c r="H13" s="243"/>
      <c r="I13" s="243"/>
      <c r="J13" s="243"/>
      <c r="K13" s="243"/>
      <c r="L13" s="243"/>
      <c r="M13" s="243"/>
      <c r="N13" s="243"/>
      <c r="O13" s="243"/>
      <c r="P13" s="243"/>
      <c r="Q13" s="244"/>
      <c r="R13" s="244"/>
      <c r="S13" s="179"/>
    </row>
    <row r="14" spans="1:20" s="159" customFormat="1" ht="24.75" thickBot="1">
      <c r="A14" s="163"/>
      <c r="B14" s="247" t="s">
        <v>393</v>
      </c>
      <c r="C14" s="245"/>
      <c r="D14" s="229"/>
      <c r="E14" s="236"/>
      <c r="F14" s="237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</row>
    <row r="15" spans="1:20" s="159" customFormat="1">
      <c r="A15" s="163"/>
      <c r="B15" s="152" t="s">
        <v>441</v>
      </c>
      <c r="C15" s="149" t="s">
        <v>429</v>
      </c>
      <c r="D15" s="229" t="s">
        <v>440</v>
      </c>
      <c r="E15" s="236" t="s">
        <v>448</v>
      </c>
      <c r="F15" s="252">
        <v>252000</v>
      </c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0"/>
    </row>
    <row r="16" spans="1:20" s="159" customFormat="1">
      <c r="A16" s="163"/>
      <c r="B16" s="149" t="s">
        <v>439</v>
      </c>
      <c r="C16" s="149" t="s">
        <v>374</v>
      </c>
      <c r="D16" s="229" t="s">
        <v>438</v>
      </c>
      <c r="E16" s="163" t="s">
        <v>136</v>
      </c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9"/>
    </row>
    <row r="17" spans="1:19" s="159" customFormat="1">
      <c r="A17" s="163"/>
      <c r="B17" s="149" t="s">
        <v>437</v>
      </c>
      <c r="C17" s="149" t="s">
        <v>424</v>
      </c>
      <c r="D17" s="229" t="s">
        <v>436</v>
      </c>
      <c r="E17" s="163"/>
      <c r="F17" s="179"/>
      <c r="G17" s="179"/>
      <c r="H17" s="179"/>
      <c r="I17" s="179"/>
      <c r="J17" s="179"/>
      <c r="K17" s="179"/>
      <c r="L17" s="179"/>
      <c r="M17" s="179"/>
      <c r="N17" s="179"/>
      <c r="O17" s="179"/>
      <c r="P17" s="179"/>
      <c r="Q17" s="179"/>
      <c r="R17" s="179"/>
      <c r="S17" s="179"/>
    </row>
    <row r="18" spans="1:19" s="159" customFormat="1">
      <c r="A18" s="163"/>
      <c r="B18" s="158" t="s">
        <v>435</v>
      </c>
      <c r="C18" s="149" t="s">
        <v>422</v>
      </c>
      <c r="D18" s="254" t="s">
        <v>447</v>
      </c>
      <c r="E18" s="163"/>
      <c r="F18" s="179"/>
      <c r="G18" s="179"/>
      <c r="H18" s="179"/>
      <c r="I18" s="179"/>
      <c r="J18" s="179"/>
      <c r="K18" s="179"/>
      <c r="L18" s="179"/>
      <c r="M18" s="179"/>
      <c r="N18" s="179"/>
      <c r="O18" s="179"/>
      <c r="P18" s="179"/>
      <c r="Q18" s="179"/>
      <c r="R18" s="179"/>
      <c r="S18" s="179"/>
    </row>
    <row r="19" spans="1:19" s="159" customFormat="1">
      <c r="A19" s="163"/>
      <c r="B19" s="149" t="s">
        <v>434</v>
      </c>
      <c r="C19" s="149" t="s">
        <v>370</v>
      </c>
      <c r="D19" s="179"/>
      <c r="E19" s="179"/>
      <c r="F19" s="179"/>
      <c r="G19" s="179"/>
      <c r="H19" s="179"/>
      <c r="I19" s="179"/>
      <c r="J19" s="179"/>
      <c r="K19" s="179"/>
      <c r="L19" s="179"/>
      <c r="M19" s="179"/>
      <c r="N19" s="179"/>
      <c r="O19" s="179"/>
      <c r="P19" s="179"/>
      <c r="Q19" s="179"/>
      <c r="R19" s="179"/>
      <c r="S19" s="179"/>
    </row>
    <row r="20" spans="1:19" s="159" customFormat="1">
      <c r="A20" s="163"/>
      <c r="B20" s="149" t="s">
        <v>433</v>
      </c>
      <c r="C20" s="149"/>
      <c r="D20" s="179"/>
      <c r="E20" s="179"/>
      <c r="F20" s="179"/>
      <c r="G20" s="179"/>
      <c r="H20" s="179"/>
      <c r="I20" s="179"/>
      <c r="J20" s="179"/>
      <c r="K20" s="179"/>
      <c r="L20" s="179"/>
      <c r="M20" s="179"/>
      <c r="N20" s="179"/>
      <c r="O20" s="179"/>
      <c r="P20" s="179"/>
      <c r="Q20" s="179"/>
      <c r="R20" s="179"/>
      <c r="S20" s="179"/>
    </row>
    <row r="21" spans="1:19" s="159" customFormat="1">
      <c r="A21" s="163"/>
      <c r="B21" s="149"/>
      <c r="C21" s="149"/>
      <c r="D21" s="179"/>
      <c r="E21" s="179"/>
      <c r="F21" s="179"/>
      <c r="G21" s="179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</row>
    <row r="22" spans="1:19" s="159" customFormat="1">
      <c r="A22" s="163"/>
      <c r="B22" s="248"/>
      <c r="C22" s="149"/>
      <c r="D22" s="179"/>
      <c r="E22" s="179"/>
      <c r="F22" s="179"/>
      <c r="G22" s="179"/>
      <c r="H22" s="179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</row>
    <row r="23" spans="1:19" s="159" customFormat="1">
      <c r="A23" s="163"/>
      <c r="B23" s="149"/>
      <c r="C23" s="149"/>
      <c r="D23" s="179"/>
      <c r="E23" s="179"/>
      <c r="F23" s="179"/>
      <c r="G23" s="179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79"/>
      <c r="S23" s="179"/>
    </row>
    <row r="24" spans="1:19" s="159" customFormat="1">
      <c r="A24" s="163"/>
      <c r="B24" s="149"/>
      <c r="C24" s="149"/>
      <c r="D24" s="179"/>
      <c r="E24" s="179"/>
      <c r="F24" s="179"/>
      <c r="G24" s="179"/>
      <c r="H24" s="179"/>
      <c r="I24" s="179"/>
      <c r="J24" s="179"/>
      <c r="K24" s="179"/>
      <c r="L24" s="179"/>
      <c r="M24" s="179"/>
      <c r="N24" s="179"/>
      <c r="O24" s="179"/>
      <c r="P24" s="179"/>
      <c r="Q24" s="179"/>
      <c r="R24" s="179"/>
      <c r="S24" s="179"/>
    </row>
    <row r="25" spans="1:19">
      <c r="A25" s="185"/>
      <c r="B25" s="149"/>
      <c r="C25" s="149"/>
      <c r="D25" s="184"/>
      <c r="E25" s="184"/>
      <c r="F25" s="184"/>
      <c r="G25" s="184"/>
      <c r="H25" s="184"/>
      <c r="I25" s="184"/>
      <c r="J25" s="184"/>
      <c r="K25" s="184"/>
      <c r="L25" s="184"/>
      <c r="M25" s="184"/>
      <c r="N25" s="184"/>
      <c r="O25" s="184"/>
      <c r="P25" s="184"/>
      <c r="Q25" s="184"/>
      <c r="R25" s="184"/>
      <c r="S25" s="184"/>
    </row>
    <row r="26" spans="1:19">
      <c r="A26" s="185"/>
      <c r="B26" s="184"/>
      <c r="C26" s="149"/>
      <c r="D26" s="184"/>
      <c r="E26" s="184"/>
      <c r="F26" s="184"/>
      <c r="G26" s="184"/>
      <c r="H26" s="184"/>
      <c r="I26" s="184"/>
      <c r="J26" s="184"/>
      <c r="K26" s="184"/>
      <c r="L26" s="184"/>
      <c r="M26" s="184"/>
      <c r="N26" s="184"/>
      <c r="O26" s="184"/>
      <c r="P26" s="184"/>
      <c r="Q26" s="184"/>
      <c r="R26" s="184"/>
      <c r="S26" s="184"/>
    </row>
    <row r="27" spans="1:19">
      <c r="A27" s="185"/>
      <c r="B27" s="184"/>
      <c r="C27" s="149"/>
      <c r="D27" s="184"/>
      <c r="E27" s="184"/>
      <c r="F27" s="184"/>
      <c r="G27" s="184"/>
      <c r="H27" s="184"/>
      <c r="I27" s="184"/>
      <c r="J27" s="184"/>
      <c r="K27" s="184"/>
      <c r="L27" s="184"/>
      <c r="M27" s="184"/>
      <c r="N27" s="184"/>
      <c r="O27" s="184"/>
      <c r="P27" s="184"/>
      <c r="Q27" s="184"/>
      <c r="R27" s="184"/>
      <c r="S27" s="184"/>
    </row>
    <row r="28" spans="1:19">
      <c r="C28" s="125"/>
    </row>
  </sheetData>
  <mergeCells count="17">
    <mergeCell ref="A1:S1"/>
    <mergeCell ref="E2:S2"/>
    <mergeCell ref="E3:S3"/>
    <mergeCell ref="E4:S4"/>
    <mergeCell ref="E7:I7"/>
    <mergeCell ref="A8:A10"/>
    <mergeCell ref="B8:B10"/>
    <mergeCell ref="C8:C10"/>
    <mergeCell ref="D8:D10"/>
    <mergeCell ref="E8:E10"/>
    <mergeCell ref="F8:F10"/>
    <mergeCell ref="G8:R8"/>
    <mergeCell ref="S8:S10"/>
    <mergeCell ref="G9:I9"/>
    <mergeCell ref="J9:L9"/>
    <mergeCell ref="M9:O9"/>
    <mergeCell ref="P9:R9"/>
  </mergeCells>
  <pageMargins left="0.12" right="0.12" top="0.74803149606299213" bottom="0.74803149606299213" header="0.31496062992125984" footer="0.31496062992125984"/>
  <pageSetup paperSize="9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E4CC4-396A-4C22-A669-82C2A266CB5B}">
  <dimension ref="A1:V29"/>
  <sheetViews>
    <sheetView topLeftCell="A2" zoomScale="110" zoomScaleNormal="110" workbookViewId="0">
      <selection activeCell="X21" sqref="X21"/>
    </sheetView>
  </sheetViews>
  <sheetFormatPr defaultColWidth="9" defaultRowHeight="21"/>
  <cols>
    <col min="1" max="1" width="4.140625" style="259" customWidth="1"/>
    <col min="2" max="2" width="31" style="260" customWidth="1"/>
    <col min="3" max="3" width="18.140625" style="260" customWidth="1"/>
    <col min="4" max="5" width="8.140625" style="260" customWidth="1"/>
    <col min="6" max="6" width="8" style="260" customWidth="1"/>
    <col min="7" max="9" width="5.42578125" style="260" customWidth="1"/>
    <col min="10" max="10" width="6.140625" style="260" customWidth="1"/>
    <col min="11" max="12" width="5.42578125" style="260" customWidth="1"/>
    <col min="13" max="13" width="6.140625" style="260" customWidth="1"/>
    <col min="14" max="14" width="6.28515625" style="260" customWidth="1"/>
    <col min="15" max="15" width="5.42578125" style="260" customWidth="1"/>
    <col min="16" max="16" width="6.5703125" style="260" customWidth="1"/>
    <col min="17" max="17" width="6.7109375" style="260" customWidth="1"/>
    <col min="18" max="18" width="5.42578125" style="260" customWidth="1"/>
    <col min="19" max="19" width="8.140625" style="260" customWidth="1"/>
    <col min="20" max="21" width="9" style="260"/>
    <col min="22" max="22" width="16.5703125" style="260" customWidth="1"/>
    <col min="23" max="252" width="9" style="260"/>
    <col min="253" max="253" width="3.42578125" style="260" customWidth="1"/>
    <col min="254" max="254" width="17.42578125" style="260" customWidth="1"/>
    <col min="255" max="255" width="17.140625" style="260" customWidth="1"/>
    <col min="256" max="256" width="7.85546875" style="260" customWidth="1"/>
    <col min="257" max="258" width="3.85546875" style="260" customWidth="1"/>
    <col min="259" max="260" width="4.140625" style="260" customWidth="1"/>
    <col min="261" max="261" width="7.140625" style="260" customWidth="1"/>
    <col min="262" max="262" width="5" style="260" customWidth="1"/>
    <col min="263" max="264" width="5.140625" style="260" customWidth="1"/>
    <col min="265" max="266" width="5" style="260" customWidth="1"/>
    <col min="267" max="267" width="4.7109375" style="260" customWidth="1"/>
    <col min="268" max="271" width="4.85546875" style="260" customWidth="1"/>
    <col min="272" max="272" width="4.7109375" style="260" customWidth="1"/>
    <col min="273" max="273" width="4.85546875" style="260" customWidth="1"/>
    <col min="274" max="274" width="5.7109375" style="260" customWidth="1"/>
    <col min="275" max="275" width="7.85546875" style="260" customWidth="1"/>
    <col min="276" max="508" width="9" style="260"/>
    <col min="509" max="509" width="3.42578125" style="260" customWidth="1"/>
    <col min="510" max="510" width="17.42578125" style="260" customWidth="1"/>
    <col min="511" max="511" width="17.140625" style="260" customWidth="1"/>
    <col min="512" max="512" width="7.85546875" style="260" customWidth="1"/>
    <col min="513" max="514" width="3.85546875" style="260" customWidth="1"/>
    <col min="515" max="516" width="4.140625" style="260" customWidth="1"/>
    <col min="517" max="517" width="7.140625" style="260" customWidth="1"/>
    <col min="518" max="518" width="5" style="260" customWidth="1"/>
    <col min="519" max="520" width="5.140625" style="260" customWidth="1"/>
    <col min="521" max="522" width="5" style="260" customWidth="1"/>
    <col min="523" max="523" width="4.7109375" style="260" customWidth="1"/>
    <col min="524" max="527" width="4.85546875" style="260" customWidth="1"/>
    <col min="528" max="528" width="4.7109375" style="260" customWidth="1"/>
    <col min="529" max="529" width="4.85546875" style="260" customWidth="1"/>
    <col min="530" max="530" width="5.7109375" style="260" customWidth="1"/>
    <col min="531" max="531" width="7.85546875" style="260" customWidth="1"/>
    <col min="532" max="764" width="9" style="260"/>
    <col min="765" max="765" width="3.42578125" style="260" customWidth="1"/>
    <col min="766" max="766" width="17.42578125" style="260" customWidth="1"/>
    <col min="767" max="767" width="17.140625" style="260" customWidth="1"/>
    <col min="768" max="768" width="7.85546875" style="260" customWidth="1"/>
    <col min="769" max="770" width="3.85546875" style="260" customWidth="1"/>
    <col min="771" max="772" width="4.140625" style="260" customWidth="1"/>
    <col min="773" max="773" width="7.140625" style="260" customWidth="1"/>
    <col min="774" max="774" width="5" style="260" customWidth="1"/>
    <col min="775" max="776" width="5.140625" style="260" customWidth="1"/>
    <col min="777" max="778" width="5" style="260" customWidth="1"/>
    <col min="779" max="779" width="4.7109375" style="260" customWidth="1"/>
    <col min="780" max="783" width="4.85546875" style="260" customWidth="1"/>
    <col min="784" max="784" width="4.7109375" style="260" customWidth="1"/>
    <col min="785" max="785" width="4.85546875" style="260" customWidth="1"/>
    <col min="786" max="786" width="5.7109375" style="260" customWidth="1"/>
    <col min="787" max="787" width="7.85546875" style="260" customWidth="1"/>
    <col min="788" max="1020" width="9" style="260"/>
    <col min="1021" max="1021" width="3.42578125" style="260" customWidth="1"/>
    <col min="1022" max="1022" width="17.42578125" style="260" customWidth="1"/>
    <col min="1023" max="1023" width="17.140625" style="260" customWidth="1"/>
    <col min="1024" max="1024" width="7.85546875" style="260" customWidth="1"/>
    <col min="1025" max="1026" width="3.85546875" style="260" customWidth="1"/>
    <col min="1027" max="1028" width="4.140625" style="260" customWidth="1"/>
    <col min="1029" max="1029" width="7.140625" style="260" customWidth="1"/>
    <col min="1030" max="1030" width="5" style="260" customWidth="1"/>
    <col min="1031" max="1032" width="5.140625" style="260" customWidth="1"/>
    <col min="1033" max="1034" width="5" style="260" customWidth="1"/>
    <col min="1035" max="1035" width="4.7109375" style="260" customWidth="1"/>
    <col min="1036" max="1039" width="4.85546875" style="260" customWidth="1"/>
    <col min="1040" max="1040" width="4.7109375" style="260" customWidth="1"/>
    <col min="1041" max="1041" width="4.85546875" style="260" customWidth="1"/>
    <col min="1042" max="1042" width="5.7109375" style="260" customWidth="1"/>
    <col min="1043" max="1043" width="7.85546875" style="260" customWidth="1"/>
    <col min="1044" max="1276" width="9" style="260"/>
    <col min="1277" max="1277" width="3.42578125" style="260" customWidth="1"/>
    <col min="1278" max="1278" width="17.42578125" style="260" customWidth="1"/>
    <col min="1279" max="1279" width="17.140625" style="260" customWidth="1"/>
    <col min="1280" max="1280" width="7.85546875" style="260" customWidth="1"/>
    <col min="1281" max="1282" width="3.85546875" style="260" customWidth="1"/>
    <col min="1283" max="1284" width="4.140625" style="260" customWidth="1"/>
    <col min="1285" max="1285" width="7.140625" style="260" customWidth="1"/>
    <col min="1286" max="1286" width="5" style="260" customWidth="1"/>
    <col min="1287" max="1288" width="5.140625" style="260" customWidth="1"/>
    <col min="1289" max="1290" width="5" style="260" customWidth="1"/>
    <col min="1291" max="1291" width="4.7109375" style="260" customWidth="1"/>
    <col min="1292" max="1295" width="4.85546875" style="260" customWidth="1"/>
    <col min="1296" max="1296" width="4.7109375" style="260" customWidth="1"/>
    <col min="1297" max="1297" width="4.85546875" style="260" customWidth="1"/>
    <col min="1298" max="1298" width="5.7109375" style="260" customWidth="1"/>
    <col min="1299" max="1299" width="7.85546875" style="260" customWidth="1"/>
    <col min="1300" max="1532" width="9" style="260"/>
    <col min="1533" max="1533" width="3.42578125" style="260" customWidth="1"/>
    <col min="1534" max="1534" width="17.42578125" style="260" customWidth="1"/>
    <col min="1535" max="1535" width="17.140625" style="260" customWidth="1"/>
    <col min="1536" max="1536" width="7.85546875" style="260" customWidth="1"/>
    <col min="1537" max="1538" width="3.85546875" style="260" customWidth="1"/>
    <col min="1539" max="1540" width="4.140625" style="260" customWidth="1"/>
    <col min="1541" max="1541" width="7.140625" style="260" customWidth="1"/>
    <col min="1542" max="1542" width="5" style="260" customWidth="1"/>
    <col min="1543" max="1544" width="5.140625" style="260" customWidth="1"/>
    <col min="1545" max="1546" width="5" style="260" customWidth="1"/>
    <col min="1547" max="1547" width="4.7109375" style="260" customWidth="1"/>
    <col min="1548" max="1551" width="4.85546875" style="260" customWidth="1"/>
    <col min="1552" max="1552" width="4.7109375" style="260" customWidth="1"/>
    <col min="1553" max="1553" width="4.85546875" style="260" customWidth="1"/>
    <col min="1554" max="1554" width="5.7109375" style="260" customWidth="1"/>
    <col min="1555" max="1555" width="7.85546875" style="260" customWidth="1"/>
    <col min="1556" max="1788" width="9" style="260"/>
    <col min="1789" max="1789" width="3.42578125" style="260" customWidth="1"/>
    <col min="1790" max="1790" width="17.42578125" style="260" customWidth="1"/>
    <col min="1791" max="1791" width="17.140625" style="260" customWidth="1"/>
    <col min="1792" max="1792" width="7.85546875" style="260" customWidth="1"/>
    <col min="1793" max="1794" width="3.85546875" style="260" customWidth="1"/>
    <col min="1795" max="1796" width="4.140625" style="260" customWidth="1"/>
    <col min="1797" max="1797" width="7.140625" style="260" customWidth="1"/>
    <col min="1798" max="1798" width="5" style="260" customWidth="1"/>
    <col min="1799" max="1800" width="5.140625" style="260" customWidth="1"/>
    <col min="1801" max="1802" width="5" style="260" customWidth="1"/>
    <col min="1803" max="1803" width="4.7109375" style="260" customWidth="1"/>
    <col min="1804" max="1807" width="4.85546875" style="260" customWidth="1"/>
    <col min="1808" max="1808" width="4.7109375" style="260" customWidth="1"/>
    <col min="1809" max="1809" width="4.85546875" style="260" customWidth="1"/>
    <col min="1810" max="1810" width="5.7109375" style="260" customWidth="1"/>
    <col min="1811" max="1811" width="7.85546875" style="260" customWidth="1"/>
    <col min="1812" max="2044" width="9" style="260"/>
    <col min="2045" max="2045" width="3.42578125" style="260" customWidth="1"/>
    <col min="2046" max="2046" width="17.42578125" style="260" customWidth="1"/>
    <col min="2047" max="2047" width="17.140625" style="260" customWidth="1"/>
    <col min="2048" max="2048" width="7.85546875" style="260" customWidth="1"/>
    <col min="2049" max="2050" width="3.85546875" style="260" customWidth="1"/>
    <col min="2051" max="2052" width="4.140625" style="260" customWidth="1"/>
    <col min="2053" max="2053" width="7.140625" style="260" customWidth="1"/>
    <col min="2054" max="2054" width="5" style="260" customWidth="1"/>
    <col min="2055" max="2056" width="5.140625" style="260" customWidth="1"/>
    <col min="2057" max="2058" width="5" style="260" customWidth="1"/>
    <col min="2059" max="2059" width="4.7109375" style="260" customWidth="1"/>
    <col min="2060" max="2063" width="4.85546875" style="260" customWidth="1"/>
    <col min="2064" max="2064" width="4.7109375" style="260" customWidth="1"/>
    <col min="2065" max="2065" width="4.85546875" style="260" customWidth="1"/>
    <col min="2066" max="2066" width="5.7109375" style="260" customWidth="1"/>
    <col min="2067" max="2067" width="7.85546875" style="260" customWidth="1"/>
    <col min="2068" max="2300" width="9" style="260"/>
    <col min="2301" max="2301" width="3.42578125" style="260" customWidth="1"/>
    <col min="2302" max="2302" width="17.42578125" style="260" customWidth="1"/>
    <col min="2303" max="2303" width="17.140625" style="260" customWidth="1"/>
    <col min="2304" max="2304" width="7.85546875" style="260" customWidth="1"/>
    <col min="2305" max="2306" width="3.85546875" style="260" customWidth="1"/>
    <col min="2307" max="2308" width="4.140625" style="260" customWidth="1"/>
    <col min="2309" max="2309" width="7.140625" style="260" customWidth="1"/>
    <col min="2310" max="2310" width="5" style="260" customWidth="1"/>
    <col min="2311" max="2312" width="5.140625" style="260" customWidth="1"/>
    <col min="2313" max="2314" width="5" style="260" customWidth="1"/>
    <col min="2315" max="2315" width="4.7109375" style="260" customWidth="1"/>
    <col min="2316" max="2319" width="4.85546875" style="260" customWidth="1"/>
    <col min="2320" max="2320" width="4.7109375" style="260" customWidth="1"/>
    <col min="2321" max="2321" width="4.85546875" style="260" customWidth="1"/>
    <col min="2322" max="2322" width="5.7109375" style="260" customWidth="1"/>
    <col min="2323" max="2323" width="7.85546875" style="260" customWidth="1"/>
    <col min="2324" max="2556" width="9" style="260"/>
    <col min="2557" max="2557" width="3.42578125" style="260" customWidth="1"/>
    <col min="2558" max="2558" width="17.42578125" style="260" customWidth="1"/>
    <col min="2559" max="2559" width="17.140625" style="260" customWidth="1"/>
    <col min="2560" max="2560" width="7.85546875" style="260" customWidth="1"/>
    <col min="2561" max="2562" width="3.85546875" style="260" customWidth="1"/>
    <col min="2563" max="2564" width="4.140625" style="260" customWidth="1"/>
    <col min="2565" max="2565" width="7.140625" style="260" customWidth="1"/>
    <col min="2566" max="2566" width="5" style="260" customWidth="1"/>
    <col min="2567" max="2568" width="5.140625" style="260" customWidth="1"/>
    <col min="2569" max="2570" width="5" style="260" customWidth="1"/>
    <col min="2571" max="2571" width="4.7109375" style="260" customWidth="1"/>
    <col min="2572" max="2575" width="4.85546875" style="260" customWidth="1"/>
    <col min="2576" max="2576" width="4.7109375" style="260" customWidth="1"/>
    <col min="2577" max="2577" width="4.85546875" style="260" customWidth="1"/>
    <col min="2578" max="2578" width="5.7109375" style="260" customWidth="1"/>
    <col min="2579" max="2579" width="7.85546875" style="260" customWidth="1"/>
    <col min="2580" max="2812" width="9" style="260"/>
    <col min="2813" max="2813" width="3.42578125" style="260" customWidth="1"/>
    <col min="2814" max="2814" width="17.42578125" style="260" customWidth="1"/>
    <col min="2815" max="2815" width="17.140625" style="260" customWidth="1"/>
    <col min="2816" max="2816" width="7.85546875" style="260" customWidth="1"/>
    <col min="2817" max="2818" width="3.85546875" style="260" customWidth="1"/>
    <col min="2819" max="2820" width="4.140625" style="260" customWidth="1"/>
    <col min="2821" max="2821" width="7.140625" style="260" customWidth="1"/>
    <col min="2822" max="2822" width="5" style="260" customWidth="1"/>
    <col min="2823" max="2824" width="5.140625" style="260" customWidth="1"/>
    <col min="2825" max="2826" width="5" style="260" customWidth="1"/>
    <col min="2827" max="2827" width="4.7109375" style="260" customWidth="1"/>
    <col min="2828" max="2831" width="4.85546875" style="260" customWidth="1"/>
    <col min="2832" max="2832" width="4.7109375" style="260" customWidth="1"/>
    <col min="2833" max="2833" width="4.85546875" style="260" customWidth="1"/>
    <col min="2834" max="2834" width="5.7109375" style="260" customWidth="1"/>
    <col min="2835" max="2835" width="7.85546875" style="260" customWidth="1"/>
    <col min="2836" max="3068" width="9" style="260"/>
    <col min="3069" max="3069" width="3.42578125" style="260" customWidth="1"/>
    <col min="3070" max="3070" width="17.42578125" style="260" customWidth="1"/>
    <col min="3071" max="3071" width="17.140625" style="260" customWidth="1"/>
    <col min="3072" max="3072" width="7.85546875" style="260" customWidth="1"/>
    <col min="3073" max="3074" width="3.85546875" style="260" customWidth="1"/>
    <col min="3075" max="3076" width="4.140625" style="260" customWidth="1"/>
    <col min="3077" max="3077" width="7.140625" style="260" customWidth="1"/>
    <col min="3078" max="3078" width="5" style="260" customWidth="1"/>
    <col min="3079" max="3080" width="5.140625" style="260" customWidth="1"/>
    <col min="3081" max="3082" width="5" style="260" customWidth="1"/>
    <col min="3083" max="3083" width="4.7109375" style="260" customWidth="1"/>
    <col min="3084" max="3087" width="4.85546875" style="260" customWidth="1"/>
    <col min="3088" max="3088" width="4.7109375" style="260" customWidth="1"/>
    <col min="3089" max="3089" width="4.85546875" style="260" customWidth="1"/>
    <col min="3090" max="3090" width="5.7109375" style="260" customWidth="1"/>
    <col min="3091" max="3091" width="7.85546875" style="260" customWidth="1"/>
    <col min="3092" max="3324" width="9" style="260"/>
    <col min="3325" max="3325" width="3.42578125" style="260" customWidth="1"/>
    <col min="3326" max="3326" width="17.42578125" style="260" customWidth="1"/>
    <col min="3327" max="3327" width="17.140625" style="260" customWidth="1"/>
    <col min="3328" max="3328" width="7.85546875" style="260" customWidth="1"/>
    <col min="3329" max="3330" width="3.85546875" style="260" customWidth="1"/>
    <col min="3331" max="3332" width="4.140625" style="260" customWidth="1"/>
    <col min="3333" max="3333" width="7.140625" style="260" customWidth="1"/>
    <col min="3334" max="3334" width="5" style="260" customWidth="1"/>
    <col min="3335" max="3336" width="5.140625" style="260" customWidth="1"/>
    <col min="3337" max="3338" width="5" style="260" customWidth="1"/>
    <col min="3339" max="3339" width="4.7109375" style="260" customWidth="1"/>
    <col min="3340" max="3343" width="4.85546875" style="260" customWidth="1"/>
    <col min="3344" max="3344" width="4.7109375" style="260" customWidth="1"/>
    <col min="3345" max="3345" width="4.85546875" style="260" customWidth="1"/>
    <col min="3346" max="3346" width="5.7109375" style="260" customWidth="1"/>
    <col min="3347" max="3347" width="7.85546875" style="260" customWidth="1"/>
    <col min="3348" max="3580" width="9" style="260"/>
    <col min="3581" max="3581" width="3.42578125" style="260" customWidth="1"/>
    <col min="3582" max="3582" width="17.42578125" style="260" customWidth="1"/>
    <col min="3583" max="3583" width="17.140625" style="260" customWidth="1"/>
    <col min="3584" max="3584" width="7.85546875" style="260" customWidth="1"/>
    <col min="3585" max="3586" width="3.85546875" style="260" customWidth="1"/>
    <col min="3587" max="3588" width="4.140625" style="260" customWidth="1"/>
    <col min="3589" max="3589" width="7.140625" style="260" customWidth="1"/>
    <col min="3590" max="3590" width="5" style="260" customWidth="1"/>
    <col min="3591" max="3592" width="5.140625" style="260" customWidth="1"/>
    <col min="3593" max="3594" width="5" style="260" customWidth="1"/>
    <col min="3595" max="3595" width="4.7109375" style="260" customWidth="1"/>
    <col min="3596" max="3599" width="4.85546875" style="260" customWidth="1"/>
    <col min="3600" max="3600" width="4.7109375" style="260" customWidth="1"/>
    <col min="3601" max="3601" width="4.85546875" style="260" customWidth="1"/>
    <col min="3602" max="3602" width="5.7109375" style="260" customWidth="1"/>
    <col min="3603" max="3603" width="7.85546875" style="260" customWidth="1"/>
    <col min="3604" max="3836" width="9" style="260"/>
    <col min="3837" max="3837" width="3.42578125" style="260" customWidth="1"/>
    <col min="3838" max="3838" width="17.42578125" style="260" customWidth="1"/>
    <col min="3839" max="3839" width="17.140625" style="260" customWidth="1"/>
    <col min="3840" max="3840" width="7.85546875" style="260" customWidth="1"/>
    <col min="3841" max="3842" width="3.85546875" style="260" customWidth="1"/>
    <col min="3843" max="3844" width="4.140625" style="260" customWidth="1"/>
    <col min="3845" max="3845" width="7.140625" style="260" customWidth="1"/>
    <col min="3846" max="3846" width="5" style="260" customWidth="1"/>
    <col min="3847" max="3848" width="5.140625" style="260" customWidth="1"/>
    <col min="3849" max="3850" width="5" style="260" customWidth="1"/>
    <col min="3851" max="3851" width="4.7109375" style="260" customWidth="1"/>
    <col min="3852" max="3855" width="4.85546875" style="260" customWidth="1"/>
    <col min="3856" max="3856" width="4.7109375" style="260" customWidth="1"/>
    <col min="3857" max="3857" width="4.85546875" style="260" customWidth="1"/>
    <col min="3858" max="3858" width="5.7109375" style="260" customWidth="1"/>
    <col min="3859" max="3859" width="7.85546875" style="260" customWidth="1"/>
    <col min="3860" max="4092" width="9" style="260"/>
    <col min="4093" max="4093" width="3.42578125" style="260" customWidth="1"/>
    <col min="4094" max="4094" width="17.42578125" style="260" customWidth="1"/>
    <col min="4095" max="4095" width="17.140625" style="260" customWidth="1"/>
    <col min="4096" max="4096" width="7.85546875" style="260" customWidth="1"/>
    <col min="4097" max="4098" width="3.85546875" style="260" customWidth="1"/>
    <col min="4099" max="4100" width="4.140625" style="260" customWidth="1"/>
    <col min="4101" max="4101" width="7.140625" style="260" customWidth="1"/>
    <col min="4102" max="4102" width="5" style="260" customWidth="1"/>
    <col min="4103" max="4104" width="5.140625" style="260" customWidth="1"/>
    <col min="4105" max="4106" width="5" style="260" customWidth="1"/>
    <col min="4107" max="4107" width="4.7109375" style="260" customWidth="1"/>
    <col min="4108" max="4111" width="4.85546875" style="260" customWidth="1"/>
    <col min="4112" max="4112" width="4.7109375" style="260" customWidth="1"/>
    <col min="4113" max="4113" width="4.85546875" style="260" customWidth="1"/>
    <col min="4114" max="4114" width="5.7109375" style="260" customWidth="1"/>
    <col min="4115" max="4115" width="7.85546875" style="260" customWidth="1"/>
    <col min="4116" max="4348" width="9" style="260"/>
    <col min="4349" max="4349" width="3.42578125" style="260" customWidth="1"/>
    <col min="4350" max="4350" width="17.42578125" style="260" customWidth="1"/>
    <col min="4351" max="4351" width="17.140625" style="260" customWidth="1"/>
    <col min="4352" max="4352" width="7.85546875" style="260" customWidth="1"/>
    <col min="4353" max="4354" width="3.85546875" style="260" customWidth="1"/>
    <col min="4355" max="4356" width="4.140625" style="260" customWidth="1"/>
    <col min="4357" max="4357" width="7.140625" style="260" customWidth="1"/>
    <col min="4358" max="4358" width="5" style="260" customWidth="1"/>
    <col min="4359" max="4360" width="5.140625" style="260" customWidth="1"/>
    <col min="4361" max="4362" width="5" style="260" customWidth="1"/>
    <col min="4363" max="4363" width="4.7109375" style="260" customWidth="1"/>
    <col min="4364" max="4367" width="4.85546875" style="260" customWidth="1"/>
    <col min="4368" max="4368" width="4.7109375" style="260" customWidth="1"/>
    <col min="4369" max="4369" width="4.85546875" style="260" customWidth="1"/>
    <col min="4370" max="4370" width="5.7109375" style="260" customWidth="1"/>
    <col min="4371" max="4371" width="7.85546875" style="260" customWidth="1"/>
    <col min="4372" max="4604" width="9" style="260"/>
    <col min="4605" max="4605" width="3.42578125" style="260" customWidth="1"/>
    <col min="4606" max="4606" width="17.42578125" style="260" customWidth="1"/>
    <col min="4607" max="4607" width="17.140625" style="260" customWidth="1"/>
    <col min="4608" max="4608" width="7.85546875" style="260" customWidth="1"/>
    <col min="4609" max="4610" width="3.85546875" style="260" customWidth="1"/>
    <col min="4611" max="4612" width="4.140625" style="260" customWidth="1"/>
    <col min="4613" max="4613" width="7.140625" style="260" customWidth="1"/>
    <col min="4614" max="4614" width="5" style="260" customWidth="1"/>
    <col min="4615" max="4616" width="5.140625" style="260" customWidth="1"/>
    <col min="4617" max="4618" width="5" style="260" customWidth="1"/>
    <col min="4619" max="4619" width="4.7109375" style="260" customWidth="1"/>
    <col min="4620" max="4623" width="4.85546875" style="260" customWidth="1"/>
    <col min="4624" max="4624" width="4.7109375" style="260" customWidth="1"/>
    <col min="4625" max="4625" width="4.85546875" style="260" customWidth="1"/>
    <col min="4626" max="4626" width="5.7109375" style="260" customWidth="1"/>
    <col min="4627" max="4627" width="7.85546875" style="260" customWidth="1"/>
    <col min="4628" max="4860" width="9" style="260"/>
    <col min="4861" max="4861" width="3.42578125" style="260" customWidth="1"/>
    <col min="4862" max="4862" width="17.42578125" style="260" customWidth="1"/>
    <col min="4863" max="4863" width="17.140625" style="260" customWidth="1"/>
    <col min="4864" max="4864" width="7.85546875" style="260" customWidth="1"/>
    <col min="4865" max="4866" width="3.85546875" style="260" customWidth="1"/>
    <col min="4867" max="4868" width="4.140625" style="260" customWidth="1"/>
    <col min="4869" max="4869" width="7.140625" style="260" customWidth="1"/>
    <col min="4870" max="4870" width="5" style="260" customWidth="1"/>
    <col min="4871" max="4872" width="5.140625" style="260" customWidth="1"/>
    <col min="4873" max="4874" width="5" style="260" customWidth="1"/>
    <col min="4875" max="4875" width="4.7109375" style="260" customWidth="1"/>
    <col min="4876" max="4879" width="4.85546875" style="260" customWidth="1"/>
    <col min="4880" max="4880" width="4.7109375" style="260" customWidth="1"/>
    <col min="4881" max="4881" width="4.85546875" style="260" customWidth="1"/>
    <col min="4882" max="4882" width="5.7109375" style="260" customWidth="1"/>
    <col min="4883" max="4883" width="7.85546875" style="260" customWidth="1"/>
    <col min="4884" max="5116" width="9" style="260"/>
    <col min="5117" max="5117" width="3.42578125" style="260" customWidth="1"/>
    <col min="5118" max="5118" width="17.42578125" style="260" customWidth="1"/>
    <col min="5119" max="5119" width="17.140625" style="260" customWidth="1"/>
    <col min="5120" max="5120" width="7.85546875" style="260" customWidth="1"/>
    <col min="5121" max="5122" width="3.85546875" style="260" customWidth="1"/>
    <col min="5123" max="5124" width="4.140625" style="260" customWidth="1"/>
    <col min="5125" max="5125" width="7.140625" style="260" customWidth="1"/>
    <col min="5126" max="5126" width="5" style="260" customWidth="1"/>
    <col min="5127" max="5128" width="5.140625" style="260" customWidth="1"/>
    <col min="5129" max="5130" width="5" style="260" customWidth="1"/>
    <col min="5131" max="5131" width="4.7109375" style="260" customWidth="1"/>
    <col min="5132" max="5135" width="4.85546875" style="260" customWidth="1"/>
    <col min="5136" max="5136" width="4.7109375" style="260" customWidth="1"/>
    <col min="5137" max="5137" width="4.85546875" style="260" customWidth="1"/>
    <col min="5138" max="5138" width="5.7109375" style="260" customWidth="1"/>
    <col min="5139" max="5139" width="7.85546875" style="260" customWidth="1"/>
    <col min="5140" max="5372" width="9" style="260"/>
    <col min="5373" max="5373" width="3.42578125" style="260" customWidth="1"/>
    <col min="5374" max="5374" width="17.42578125" style="260" customWidth="1"/>
    <col min="5375" max="5375" width="17.140625" style="260" customWidth="1"/>
    <col min="5376" max="5376" width="7.85546875" style="260" customWidth="1"/>
    <col min="5377" max="5378" width="3.85546875" style="260" customWidth="1"/>
    <col min="5379" max="5380" width="4.140625" style="260" customWidth="1"/>
    <col min="5381" max="5381" width="7.140625" style="260" customWidth="1"/>
    <col min="5382" max="5382" width="5" style="260" customWidth="1"/>
    <col min="5383" max="5384" width="5.140625" style="260" customWidth="1"/>
    <col min="5385" max="5386" width="5" style="260" customWidth="1"/>
    <col min="5387" max="5387" width="4.7109375" style="260" customWidth="1"/>
    <col min="5388" max="5391" width="4.85546875" style="260" customWidth="1"/>
    <col min="5392" max="5392" width="4.7109375" style="260" customWidth="1"/>
    <col min="5393" max="5393" width="4.85546875" style="260" customWidth="1"/>
    <col min="5394" max="5394" width="5.7109375" style="260" customWidth="1"/>
    <col min="5395" max="5395" width="7.85546875" style="260" customWidth="1"/>
    <col min="5396" max="5628" width="9" style="260"/>
    <col min="5629" max="5629" width="3.42578125" style="260" customWidth="1"/>
    <col min="5630" max="5630" width="17.42578125" style="260" customWidth="1"/>
    <col min="5631" max="5631" width="17.140625" style="260" customWidth="1"/>
    <col min="5632" max="5632" width="7.85546875" style="260" customWidth="1"/>
    <col min="5633" max="5634" width="3.85546875" style="260" customWidth="1"/>
    <col min="5635" max="5636" width="4.140625" style="260" customWidth="1"/>
    <col min="5637" max="5637" width="7.140625" style="260" customWidth="1"/>
    <col min="5638" max="5638" width="5" style="260" customWidth="1"/>
    <col min="5639" max="5640" width="5.140625" style="260" customWidth="1"/>
    <col min="5641" max="5642" width="5" style="260" customWidth="1"/>
    <col min="5643" max="5643" width="4.7109375" style="260" customWidth="1"/>
    <col min="5644" max="5647" width="4.85546875" style="260" customWidth="1"/>
    <col min="5648" max="5648" width="4.7109375" style="260" customWidth="1"/>
    <col min="5649" max="5649" width="4.85546875" style="260" customWidth="1"/>
    <col min="5650" max="5650" width="5.7109375" style="260" customWidth="1"/>
    <col min="5651" max="5651" width="7.85546875" style="260" customWidth="1"/>
    <col min="5652" max="5884" width="9" style="260"/>
    <col min="5885" max="5885" width="3.42578125" style="260" customWidth="1"/>
    <col min="5886" max="5886" width="17.42578125" style="260" customWidth="1"/>
    <col min="5887" max="5887" width="17.140625" style="260" customWidth="1"/>
    <col min="5888" max="5888" width="7.85546875" style="260" customWidth="1"/>
    <col min="5889" max="5890" width="3.85546875" style="260" customWidth="1"/>
    <col min="5891" max="5892" width="4.140625" style="260" customWidth="1"/>
    <col min="5893" max="5893" width="7.140625" style="260" customWidth="1"/>
    <col min="5894" max="5894" width="5" style="260" customWidth="1"/>
    <col min="5895" max="5896" width="5.140625" style="260" customWidth="1"/>
    <col min="5897" max="5898" width="5" style="260" customWidth="1"/>
    <col min="5899" max="5899" width="4.7109375" style="260" customWidth="1"/>
    <col min="5900" max="5903" width="4.85546875" style="260" customWidth="1"/>
    <col min="5904" max="5904" width="4.7109375" style="260" customWidth="1"/>
    <col min="5905" max="5905" width="4.85546875" style="260" customWidth="1"/>
    <col min="5906" max="5906" width="5.7109375" style="260" customWidth="1"/>
    <col min="5907" max="5907" width="7.85546875" style="260" customWidth="1"/>
    <col min="5908" max="6140" width="9" style="260"/>
    <col min="6141" max="6141" width="3.42578125" style="260" customWidth="1"/>
    <col min="6142" max="6142" width="17.42578125" style="260" customWidth="1"/>
    <col min="6143" max="6143" width="17.140625" style="260" customWidth="1"/>
    <col min="6144" max="6144" width="7.85546875" style="260" customWidth="1"/>
    <col min="6145" max="6146" width="3.85546875" style="260" customWidth="1"/>
    <col min="6147" max="6148" width="4.140625" style="260" customWidth="1"/>
    <col min="6149" max="6149" width="7.140625" style="260" customWidth="1"/>
    <col min="6150" max="6150" width="5" style="260" customWidth="1"/>
    <col min="6151" max="6152" width="5.140625" style="260" customWidth="1"/>
    <col min="6153" max="6154" width="5" style="260" customWidth="1"/>
    <col min="6155" max="6155" width="4.7109375" style="260" customWidth="1"/>
    <col min="6156" max="6159" width="4.85546875" style="260" customWidth="1"/>
    <col min="6160" max="6160" width="4.7109375" style="260" customWidth="1"/>
    <col min="6161" max="6161" width="4.85546875" style="260" customWidth="1"/>
    <col min="6162" max="6162" width="5.7109375" style="260" customWidth="1"/>
    <col min="6163" max="6163" width="7.85546875" style="260" customWidth="1"/>
    <col min="6164" max="6396" width="9" style="260"/>
    <col min="6397" max="6397" width="3.42578125" style="260" customWidth="1"/>
    <col min="6398" max="6398" width="17.42578125" style="260" customWidth="1"/>
    <col min="6399" max="6399" width="17.140625" style="260" customWidth="1"/>
    <col min="6400" max="6400" width="7.85546875" style="260" customWidth="1"/>
    <col min="6401" max="6402" width="3.85546875" style="260" customWidth="1"/>
    <col min="6403" max="6404" width="4.140625" style="260" customWidth="1"/>
    <col min="6405" max="6405" width="7.140625" style="260" customWidth="1"/>
    <col min="6406" max="6406" width="5" style="260" customWidth="1"/>
    <col min="6407" max="6408" width="5.140625" style="260" customWidth="1"/>
    <col min="6409" max="6410" width="5" style="260" customWidth="1"/>
    <col min="6411" max="6411" width="4.7109375" style="260" customWidth="1"/>
    <col min="6412" max="6415" width="4.85546875" style="260" customWidth="1"/>
    <col min="6416" max="6416" width="4.7109375" style="260" customWidth="1"/>
    <col min="6417" max="6417" width="4.85546875" style="260" customWidth="1"/>
    <col min="6418" max="6418" width="5.7109375" style="260" customWidth="1"/>
    <col min="6419" max="6419" width="7.85546875" style="260" customWidth="1"/>
    <col min="6420" max="6652" width="9" style="260"/>
    <col min="6653" max="6653" width="3.42578125" style="260" customWidth="1"/>
    <col min="6654" max="6654" width="17.42578125" style="260" customWidth="1"/>
    <col min="6655" max="6655" width="17.140625" style="260" customWidth="1"/>
    <col min="6656" max="6656" width="7.85546875" style="260" customWidth="1"/>
    <col min="6657" max="6658" width="3.85546875" style="260" customWidth="1"/>
    <col min="6659" max="6660" width="4.140625" style="260" customWidth="1"/>
    <col min="6661" max="6661" width="7.140625" style="260" customWidth="1"/>
    <col min="6662" max="6662" width="5" style="260" customWidth="1"/>
    <col min="6663" max="6664" width="5.140625" style="260" customWidth="1"/>
    <col min="6665" max="6666" width="5" style="260" customWidth="1"/>
    <col min="6667" max="6667" width="4.7109375" style="260" customWidth="1"/>
    <col min="6668" max="6671" width="4.85546875" style="260" customWidth="1"/>
    <col min="6672" max="6672" width="4.7109375" style="260" customWidth="1"/>
    <col min="6673" max="6673" width="4.85546875" style="260" customWidth="1"/>
    <col min="6674" max="6674" width="5.7109375" style="260" customWidth="1"/>
    <col min="6675" max="6675" width="7.85546875" style="260" customWidth="1"/>
    <col min="6676" max="6908" width="9" style="260"/>
    <col min="6909" max="6909" width="3.42578125" style="260" customWidth="1"/>
    <col min="6910" max="6910" width="17.42578125" style="260" customWidth="1"/>
    <col min="6911" max="6911" width="17.140625" style="260" customWidth="1"/>
    <col min="6912" max="6912" width="7.85546875" style="260" customWidth="1"/>
    <col min="6913" max="6914" width="3.85546875" style="260" customWidth="1"/>
    <col min="6915" max="6916" width="4.140625" style="260" customWidth="1"/>
    <col min="6917" max="6917" width="7.140625" style="260" customWidth="1"/>
    <col min="6918" max="6918" width="5" style="260" customWidth="1"/>
    <col min="6919" max="6920" width="5.140625" style="260" customWidth="1"/>
    <col min="6921" max="6922" width="5" style="260" customWidth="1"/>
    <col min="6923" max="6923" width="4.7109375" style="260" customWidth="1"/>
    <col min="6924" max="6927" width="4.85546875" style="260" customWidth="1"/>
    <col min="6928" max="6928" width="4.7109375" style="260" customWidth="1"/>
    <col min="6929" max="6929" width="4.85546875" style="260" customWidth="1"/>
    <col min="6930" max="6930" width="5.7109375" style="260" customWidth="1"/>
    <col min="6931" max="6931" width="7.85546875" style="260" customWidth="1"/>
    <col min="6932" max="7164" width="9" style="260"/>
    <col min="7165" max="7165" width="3.42578125" style="260" customWidth="1"/>
    <col min="7166" max="7166" width="17.42578125" style="260" customWidth="1"/>
    <col min="7167" max="7167" width="17.140625" style="260" customWidth="1"/>
    <col min="7168" max="7168" width="7.85546875" style="260" customWidth="1"/>
    <col min="7169" max="7170" width="3.85546875" style="260" customWidth="1"/>
    <col min="7171" max="7172" width="4.140625" style="260" customWidth="1"/>
    <col min="7173" max="7173" width="7.140625" style="260" customWidth="1"/>
    <col min="7174" max="7174" width="5" style="260" customWidth="1"/>
    <col min="7175" max="7176" width="5.140625" style="260" customWidth="1"/>
    <col min="7177" max="7178" width="5" style="260" customWidth="1"/>
    <col min="7179" max="7179" width="4.7109375" style="260" customWidth="1"/>
    <col min="7180" max="7183" width="4.85546875" style="260" customWidth="1"/>
    <col min="7184" max="7184" width="4.7109375" style="260" customWidth="1"/>
    <col min="7185" max="7185" width="4.85546875" style="260" customWidth="1"/>
    <col min="7186" max="7186" width="5.7109375" style="260" customWidth="1"/>
    <col min="7187" max="7187" width="7.85546875" style="260" customWidth="1"/>
    <col min="7188" max="7420" width="9" style="260"/>
    <col min="7421" max="7421" width="3.42578125" style="260" customWidth="1"/>
    <col min="7422" max="7422" width="17.42578125" style="260" customWidth="1"/>
    <col min="7423" max="7423" width="17.140625" style="260" customWidth="1"/>
    <col min="7424" max="7424" width="7.85546875" style="260" customWidth="1"/>
    <col min="7425" max="7426" width="3.85546875" style="260" customWidth="1"/>
    <col min="7427" max="7428" width="4.140625" style="260" customWidth="1"/>
    <col min="7429" max="7429" width="7.140625" style="260" customWidth="1"/>
    <col min="7430" max="7430" width="5" style="260" customWidth="1"/>
    <col min="7431" max="7432" width="5.140625" style="260" customWidth="1"/>
    <col min="7433" max="7434" width="5" style="260" customWidth="1"/>
    <col min="7435" max="7435" width="4.7109375" style="260" customWidth="1"/>
    <col min="7436" max="7439" width="4.85546875" style="260" customWidth="1"/>
    <col min="7440" max="7440" width="4.7109375" style="260" customWidth="1"/>
    <col min="7441" max="7441" width="4.85546875" style="260" customWidth="1"/>
    <col min="7442" max="7442" width="5.7109375" style="260" customWidth="1"/>
    <col min="7443" max="7443" width="7.85546875" style="260" customWidth="1"/>
    <col min="7444" max="7676" width="9" style="260"/>
    <col min="7677" max="7677" width="3.42578125" style="260" customWidth="1"/>
    <col min="7678" max="7678" width="17.42578125" style="260" customWidth="1"/>
    <col min="7679" max="7679" width="17.140625" style="260" customWidth="1"/>
    <col min="7680" max="7680" width="7.85546875" style="260" customWidth="1"/>
    <col min="7681" max="7682" width="3.85546875" style="260" customWidth="1"/>
    <col min="7683" max="7684" width="4.140625" style="260" customWidth="1"/>
    <col min="7685" max="7685" width="7.140625" style="260" customWidth="1"/>
    <col min="7686" max="7686" width="5" style="260" customWidth="1"/>
    <col min="7687" max="7688" width="5.140625" style="260" customWidth="1"/>
    <col min="7689" max="7690" width="5" style="260" customWidth="1"/>
    <col min="7691" max="7691" width="4.7109375" style="260" customWidth="1"/>
    <col min="7692" max="7695" width="4.85546875" style="260" customWidth="1"/>
    <col min="7696" max="7696" width="4.7109375" style="260" customWidth="1"/>
    <col min="7697" max="7697" width="4.85546875" style="260" customWidth="1"/>
    <col min="7698" max="7698" width="5.7109375" style="260" customWidth="1"/>
    <col min="7699" max="7699" width="7.85546875" style="260" customWidth="1"/>
    <col min="7700" max="7932" width="9" style="260"/>
    <col min="7933" max="7933" width="3.42578125" style="260" customWidth="1"/>
    <col min="7934" max="7934" width="17.42578125" style="260" customWidth="1"/>
    <col min="7935" max="7935" width="17.140625" style="260" customWidth="1"/>
    <col min="7936" max="7936" width="7.85546875" style="260" customWidth="1"/>
    <col min="7937" max="7938" width="3.85546875" style="260" customWidth="1"/>
    <col min="7939" max="7940" width="4.140625" style="260" customWidth="1"/>
    <col min="7941" max="7941" width="7.140625" style="260" customWidth="1"/>
    <col min="7942" max="7942" width="5" style="260" customWidth="1"/>
    <col min="7943" max="7944" width="5.140625" style="260" customWidth="1"/>
    <col min="7945" max="7946" width="5" style="260" customWidth="1"/>
    <col min="7947" max="7947" width="4.7109375" style="260" customWidth="1"/>
    <col min="7948" max="7951" width="4.85546875" style="260" customWidth="1"/>
    <col min="7952" max="7952" width="4.7109375" style="260" customWidth="1"/>
    <col min="7953" max="7953" width="4.85546875" style="260" customWidth="1"/>
    <col min="7954" max="7954" width="5.7109375" style="260" customWidth="1"/>
    <col min="7955" max="7955" width="7.85546875" style="260" customWidth="1"/>
    <col min="7956" max="8188" width="9" style="260"/>
    <col min="8189" max="8189" width="3.42578125" style="260" customWidth="1"/>
    <col min="8190" max="8190" width="17.42578125" style="260" customWidth="1"/>
    <col min="8191" max="8191" width="17.140625" style="260" customWidth="1"/>
    <col min="8192" max="8192" width="7.85546875" style="260" customWidth="1"/>
    <col min="8193" max="8194" width="3.85546875" style="260" customWidth="1"/>
    <col min="8195" max="8196" width="4.140625" style="260" customWidth="1"/>
    <col min="8197" max="8197" width="7.140625" style="260" customWidth="1"/>
    <col min="8198" max="8198" width="5" style="260" customWidth="1"/>
    <col min="8199" max="8200" width="5.140625" style="260" customWidth="1"/>
    <col min="8201" max="8202" width="5" style="260" customWidth="1"/>
    <col min="8203" max="8203" width="4.7109375" style="260" customWidth="1"/>
    <col min="8204" max="8207" width="4.85546875" style="260" customWidth="1"/>
    <col min="8208" max="8208" width="4.7109375" style="260" customWidth="1"/>
    <col min="8209" max="8209" width="4.85546875" style="260" customWidth="1"/>
    <col min="8210" max="8210" width="5.7109375" style="260" customWidth="1"/>
    <col min="8211" max="8211" width="7.85546875" style="260" customWidth="1"/>
    <col min="8212" max="8444" width="9" style="260"/>
    <col min="8445" max="8445" width="3.42578125" style="260" customWidth="1"/>
    <col min="8446" max="8446" width="17.42578125" style="260" customWidth="1"/>
    <col min="8447" max="8447" width="17.140625" style="260" customWidth="1"/>
    <col min="8448" max="8448" width="7.85546875" style="260" customWidth="1"/>
    <col min="8449" max="8450" width="3.85546875" style="260" customWidth="1"/>
    <col min="8451" max="8452" width="4.140625" style="260" customWidth="1"/>
    <col min="8453" max="8453" width="7.140625" style="260" customWidth="1"/>
    <col min="8454" max="8454" width="5" style="260" customWidth="1"/>
    <col min="8455" max="8456" width="5.140625" style="260" customWidth="1"/>
    <col min="8457" max="8458" width="5" style="260" customWidth="1"/>
    <col min="8459" max="8459" width="4.7109375" style="260" customWidth="1"/>
    <col min="8460" max="8463" width="4.85546875" style="260" customWidth="1"/>
    <col min="8464" max="8464" width="4.7109375" style="260" customWidth="1"/>
    <col min="8465" max="8465" width="4.85546875" style="260" customWidth="1"/>
    <col min="8466" max="8466" width="5.7109375" style="260" customWidth="1"/>
    <col min="8467" max="8467" width="7.85546875" style="260" customWidth="1"/>
    <col min="8468" max="8700" width="9" style="260"/>
    <col min="8701" max="8701" width="3.42578125" style="260" customWidth="1"/>
    <col min="8702" max="8702" width="17.42578125" style="260" customWidth="1"/>
    <col min="8703" max="8703" width="17.140625" style="260" customWidth="1"/>
    <col min="8704" max="8704" width="7.85546875" style="260" customWidth="1"/>
    <col min="8705" max="8706" width="3.85546875" style="260" customWidth="1"/>
    <col min="8707" max="8708" width="4.140625" style="260" customWidth="1"/>
    <col min="8709" max="8709" width="7.140625" style="260" customWidth="1"/>
    <col min="8710" max="8710" width="5" style="260" customWidth="1"/>
    <col min="8711" max="8712" width="5.140625" style="260" customWidth="1"/>
    <col min="8713" max="8714" width="5" style="260" customWidth="1"/>
    <col min="8715" max="8715" width="4.7109375" style="260" customWidth="1"/>
    <col min="8716" max="8719" width="4.85546875" style="260" customWidth="1"/>
    <col min="8720" max="8720" width="4.7109375" style="260" customWidth="1"/>
    <col min="8721" max="8721" width="4.85546875" style="260" customWidth="1"/>
    <col min="8722" max="8722" width="5.7109375" style="260" customWidth="1"/>
    <col min="8723" max="8723" width="7.85546875" style="260" customWidth="1"/>
    <col min="8724" max="8956" width="9" style="260"/>
    <col min="8957" max="8957" width="3.42578125" style="260" customWidth="1"/>
    <col min="8958" max="8958" width="17.42578125" style="260" customWidth="1"/>
    <col min="8959" max="8959" width="17.140625" style="260" customWidth="1"/>
    <col min="8960" max="8960" width="7.85546875" style="260" customWidth="1"/>
    <col min="8961" max="8962" width="3.85546875" style="260" customWidth="1"/>
    <col min="8963" max="8964" width="4.140625" style="260" customWidth="1"/>
    <col min="8965" max="8965" width="7.140625" style="260" customWidth="1"/>
    <col min="8966" max="8966" width="5" style="260" customWidth="1"/>
    <col min="8967" max="8968" width="5.140625" style="260" customWidth="1"/>
    <col min="8969" max="8970" width="5" style="260" customWidth="1"/>
    <col min="8971" max="8971" width="4.7109375" style="260" customWidth="1"/>
    <col min="8972" max="8975" width="4.85546875" style="260" customWidth="1"/>
    <col min="8976" max="8976" width="4.7109375" style="260" customWidth="1"/>
    <col min="8977" max="8977" width="4.85546875" style="260" customWidth="1"/>
    <col min="8978" max="8978" width="5.7109375" style="260" customWidth="1"/>
    <col min="8979" max="8979" width="7.85546875" style="260" customWidth="1"/>
    <col min="8980" max="9212" width="9" style="260"/>
    <col min="9213" max="9213" width="3.42578125" style="260" customWidth="1"/>
    <col min="9214" max="9214" width="17.42578125" style="260" customWidth="1"/>
    <col min="9215" max="9215" width="17.140625" style="260" customWidth="1"/>
    <col min="9216" max="9216" width="7.85546875" style="260" customWidth="1"/>
    <col min="9217" max="9218" width="3.85546875" style="260" customWidth="1"/>
    <col min="9219" max="9220" width="4.140625" style="260" customWidth="1"/>
    <col min="9221" max="9221" width="7.140625" style="260" customWidth="1"/>
    <col min="9222" max="9222" width="5" style="260" customWidth="1"/>
    <col min="9223" max="9224" width="5.140625" style="260" customWidth="1"/>
    <col min="9225" max="9226" width="5" style="260" customWidth="1"/>
    <col min="9227" max="9227" width="4.7109375" style="260" customWidth="1"/>
    <col min="9228" max="9231" width="4.85546875" style="260" customWidth="1"/>
    <col min="9232" max="9232" width="4.7109375" style="260" customWidth="1"/>
    <col min="9233" max="9233" width="4.85546875" style="260" customWidth="1"/>
    <col min="9234" max="9234" width="5.7109375" style="260" customWidth="1"/>
    <col min="9235" max="9235" width="7.85546875" style="260" customWidth="1"/>
    <col min="9236" max="9468" width="9" style="260"/>
    <col min="9469" max="9469" width="3.42578125" style="260" customWidth="1"/>
    <col min="9470" max="9470" width="17.42578125" style="260" customWidth="1"/>
    <col min="9471" max="9471" width="17.140625" style="260" customWidth="1"/>
    <col min="9472" max="9472" width="7.85546875" style="260" customWidth="1"/>
    <col min="9473" max="9474" width="3.85546875" style="260" customWidth="1"/>
    <col min="9475" max="9476" width="4.140625" style="260" customWidth="1"/>
    <col min="9477" max="9477" width="7.140625" style="260" customWidth="1"/>
    <col min="9478" max="9478" width="5" style="260" customWidth="1"/>
    <col min="9479" max="9480" width="5.140625" style="260" customWidth="1"/>
    <col min="9481" max="9482" width="5" style="260" customWidth="1"/>
    <col min="9483" max="9483" width="4.7109375" style="260" customWidth="1"/>
    <col min="9484" max="9487" width="4.85546875" style="260" customWidth="1"/>
    <col min="9488" max="9488" width="4.7109375" style="260" customWidth="1"/>
    <col min="9489" max="9489" width="4.85546875" style="260" customWidth="1"/>
    <col min="9490" max="9490" width="5.7109375" style="260" customWidth="1"/>
    <col min="9491" max="9491" width="7.85546875" style="260" customWidth="1"/>
    <col min="9492" max="9724" width="9" style="260"/>
    <col min="9725" max="9725" width="3.42578125" style="260" customWidth="1"/>
    <col min="9726" max="9726" width="17.42578125" style="260" customWidth="1"/>
    <col min="9727" max="9727" width="17.140625" style="260" customWidth="1"/>
    <col min="9728" max="9728" width="7.85546875" style="260" customWidth="1"/>
    <col min="9729" max="9730" width="3.85546875" style="260" customWidth="1"/>
    <col min="9731" max="9732" width="4.140625" style="260" customWidth="1"/>
    <col min="9733" max="9733" width="7.140625" style="260" customWidth="1"/>
    <col min="9734" max="9734" width="5" style="260" customWidth="1"/>
    <col min="9735" max="9736" width="5.140625" style="260" customWidth="1"/>
    <col min="9737" max="9738" width="5" style="260" customWidth="1"/>
    <col min="9739" max="9739" width="4.7109375" style="260" customWidth="1"/>
    <col min="9740" max="9743" width="4.85546875" style="260" customWidth="1"/>
    <col min="9744" max="9744" width="4.7109375" style="260" customWidth="1"/>
    <col min="9745" max="9745" width="4.85546875" style="260" customWidth="1"/>
    <col min="9746" max="9746" width="5.7109375" style="260" customWidth="1"/>
    <col min="9747" max="9747" width="7.85546875" style="260" customWidth="1"/>
    <col min="9748" max="9980" width="9" style="260"/>
    <col min="9981" max="9981" width="3.42578125" style="260" customWidth="1"/>
    <col min="9982" max="9982" width="17.42578125" style="260" customWidth="1"/>
    <col min="9983" max="9983" width="17.140625" style="260" customWidth="1"/>
    <col min="9984" max="9984" width="7.85546875" style="260" customWidth="1"/>
    <col min="9985" max="9986" width="3.85546875" style="260" customWidth="1"/>
    <col min="9987" max="9988" width="4.140625" style="260" customWidth="1"/>
    <col min="9989" max="9989" width="7.140625" style="260" customWidth="1"/>
    <col min="9990" max="9990" width="5" style="260" customWidth="1"/>
    <col min="9991" max="9992" width="5.140625" style="260" customWidth="1"/>
    <col min="9993" max="9994" width="5" style="260" customWidth="1"/>
    <col min="9995" max="9995" width="4.7109375" style="260" customWidth="1"/>
    <col min="9996" max="9999" width="4.85546875" style="260" customWidth="1"/>
    <col min="10000" max="10000" width="4.7109375" style="260" customWidth="1"/>
    <col min="10001" max="10001" width="4.85546875" style="260" customWidth="1"/>
    <col min="10002" max="10002" width="5.7109375" style="260" customWidth="1"/>
    <col min="10003" max="10003" width="7.85546875" style="260" customWidth="1"/>
    <col min="10004" max="10236" width="9" style="260"/>
    <col min="10237" max="10237" width="3.42578125" style="260" customWidth="1"/>
    <col min="10238" max="10238" width="17.42578125" style="260" customWidth="1"/>
    <col min="10239" max="10239" width="17.140625" style="260" customWidth="1"/>
    <col min="10240" max="10240" width="7.85546875" style="260" customWidth="1"/>
    <col min="10241" max="10242" width="3.85546875" style="260" customWidth="1"/>
    <col min="10243" max="10244" width="4.140625" style="260" customWidth="1"/>
    <col min="10245" max="10245" width="7.140625" style="260" customWidth="1"/>
    <col min="10246" max="10246" width="5" style="260" customWidth="1"/>
    <col min="10247" max="10248" width="5.140625" style="260" customWidth="1"/>
    <col min="10249" max="10250" width="5" style="260" customWidth="1"/>
    <col min="10251" max="10251" width="4.7109375" style="260" customWidth="1"/>
    <col min="10252" max="10255" width="4.85546875" style="260" customWidth="1"/>
    <col min="10256" max="10256" width="4.7109375" style="260" customWidth="1"/>
    <col min="10257" max="10257" width="4.85546875" style="260" customWidth="1"/>
    <col min="10258" max="10258" width="5.7109375" style="260" customWidth="1"/>
    <col min="10259" max="10259" width="7.85546875" style="260" customWidth="1"/>
    <col min="10260" max="10492" width="9" style="260"/>
    <col min="10493" max="10493" width="3.42578125" style="260" customWidth="1"/>
    <col min="10494" max="10494" width="17.42578125" style="260" customWidth="1"/>
    <col min="10495" max="10495" width="17.140625" style="260" customWidth="1"/>
    <col min="10496" max="10496" width="7.85546875" style="260" customWidth="1"/>
    <col min="10497" max="10498" width="3.85546875" style="260" customWidth="1"/>
    <col min="10499" max="10500" width="4.140625" style="260" customWidth="1"/>
    <col min="10501" max="10501" width="7.140625" style="260" customWidth="1"/>
    <col min="10502" max="10502" width="5" style="260" customWidth="1"/>
    <col min="10503" max="10504" width="5.140625" style="260" customWidth="1"/>
    <col min="10505" max="10506" width="5" style="260" customWidth="1"/>
    <col min="10507" max="10507" width="4.7109375" style="260" customWidth="1"/>
    <col min="10508" max="10511" width="4.85546875" style="260" customWidth="1"/>
    <col min="10512" max="10512" width="4.7109375" style="260" customWidth="1"/>
    <col min="10513" max="10513" width="4.85546875" style="260" customWidth="1"/>
    <col min="10514" max="10514" width="5.7109375" style="260" customWidth="1"/>
    <col min="10515" max="10515" width="7.85546875" style="260" customWidth="1"/>
    <col min="10516" max="10748" width="9" style="260"/>
    <col min="10749" max="10749" width="3.42578125" style="260" customWidth="1"/>
    <col min="10750" max="10750" width="17.42578125" style="260" customWidth="1"/>
    <col min="10751" max="10751" width="17.140625" style="260" customWidth="1"/>
    <col min="10752" max="10752" width="7.85546875" style="260" customWidth="1"/>
    <col min="10753" max="10754" width="3.85546875" style="260" customWidth="1"/>
    <col min="10755" max="10756" width="4.140625" style="260" customWidth="1"/>
    <col min="10757" max="10757" width="7.140625" style="260" customWidth="1"/>
    <col min="10758" max="10758" width="5" style="260" customWidth="1"/>
    <col min="10759" max="10760" width="5.140625" style="260" customWidth="1"/>
    <col min="10761" max="10762" width="5" style="260" customWidth="1"/>
    <col min="10763" max="10763" width="4.7109375" style="260" customWidth="1"/>
    <col min="10764" max="10767" width="4.85546875" style="260" customWidth="1"/>
    <col min="10768" max="10768" width="4.7109375" style="260" customWidth="1"/>
    <col min="10769" max="10769" width="4.85546875" style="260" customWidth="1"/>
    <col min="10770" max="10770" width="5.7109375" style="260" customWidth="1"/>
    <col min="10771" max="10771" width="7.85546875" style="260" customWidth="1"/>
    <col min="10772" max="11004" width="9" style="260"/>
    <col min="11005" max="11005" width="3.42578125" style="260" customWidth="1"/>
    <col min="11006" max="11006" width="17.42578125" style="260" customWidth="1"/>
    <col min="11007" max="11007" width="17.140625" style="260" customWidth="1"/>
    <col min="11008" max="11008" width="7.85546875" style="260" customWidth="1"/>
    <col min="11009" max="11010" width="3.85546875" style="260" customWidth="1"/>
    <col min="11011" max="11012" width="4.140625" style="260" customWidth="1"/>
    <col min="11013" max="11013" width="7.140625" style="260" customWidth="1"/>
    <col min="11014" max="11014" width="5" style="260" customWidth="1"/>
    <col min="11015" max="11016" width="5.140625" style="260" customWidth="1"/>
    <col min="11017" max="11018" width="5" style="260" customWidth="1"/>
    <col min="11019" max="11019" width="4.7109375" style="260" customWidth="1"/>
    <col min="11020" max="11023" width="4.85546875" style="260" customWidth="1"/>
    <col min="11024" max="11024" width="4.7109375" style="260" customWidth="1"/>
    <col min="11025" max="11025" width="4.85546875" style="260" customWidth="1"/>
    <col min="11026" max="11026" width="5.7109375" style="260" customWidth="1"/>
    <col min="11027" max="11027" width="7.85546875" style="260" customWidth="1"/>
    <col min="11028" max="11260" width="9" style="260"/>
    <col min="11261" max="11261" width="3.42578125" style="260" customWidth="1"/>
    <col min="11262" max="11262" width="17.42578125" style="260" customWidth="1"/>
    <col min="11263" max="11263" width="17.140625" style="260" customWidth="1"/>
    <col min="11264" max="11264" width="7.85546875" style="260" customWidth="1"/>
    <col min="11265" max="11266" width="3.85546875" style="260" customWidth="1"/>
    <col min="11267" max="11268" width="4.140625" style="260" customWidth="1"/>
    <col min="11269" max="11269" width="7.140625" style="260" customWidth="1"/>
    <col min="11270" max="11270" width="5" style="260" customWidth="1"/>
    <col min="11271" max="11272" width="5.140625" style="260" customWidth="1"/>
    <col min="11273" max="11274" width="5" style="260" customWidth="1"/>
    <col min="11275" max="11275" width="4.7109375" style="260" customWidth="1"/>
    <col min="11276" max="11279" width="4.85546875" style="260" customWidth="1"/>
    <col min="11280" max="11280" width="4.7109375" style="260" customWidth="1"/>
    <col min="11281" max="11281" width="4.85546875" style="260" customWidth="1"/>
    <col min="11282" max="11282" width="5.7109375" style="260" customWidth="1"/>
    <col min="11283" max="11283" width="7.85546875" style="260" customWidth="1"/>
    <col min="11284" max="11516" width="9" style="260"/>
    <col min="11517" max="11517" width="3.42578125" style="260" customWidth="1"/>
    <col min="11518" max="11518" width="17.42578125" style="260" customWidth="1"/>
    <col min="11519" max="11519" width="17.140625" style="260" customWidth="1"/>
    <col min="11520" max="11520" width="7.85546875" style="260" customWidth="1"/>
    <col min="11521" max="11522" width="3.85546875" style="260" customWidth="1"/>
    <col min="11523" max="11524" width="4.140625" style="260" customWidth="1"/>
    <col min="11525" max="11525" width="7.140625" style="260" customWidth="1"/>
    <col min="11526" max="11526" width="5" style="260" customWidth="1"/>
    <col min="11527" max="11528" width="5.140625" style="260" customWidth="1"/>
    <col min="11529" max="11530" width="5" style="260" customWidth="1"/>
    <col min="11531" max="11531" width="4.7109375" style="260" customWidth="1"/>
    <col min="11532" max="11535" width="4.85546875" style="260" customWidth="1"/>
    <col min="11536" max="11536" width="4.7109375" style="260" customWidth="1"/>
    <col min="11537" max="11537" width="4.85546875" style="260" customWidth="1"/>
    <col min="11538" max="11538" width="5.7109375" style="260" customWidth="1"/>
    <col min="11539" max="11539" width="7.85546875" style="260" customWidth="1"/>
    <col min="11540" max="11772" width="9" style="260"/>
    <col min="11773" max="11773" width="3.42578125" style="260" customWidth="1"/>
    <col min="11774" max="11774" width="17.42578125" style="260" customWidth="1"/>
    <col min="11775" max="11775" width="17.140625" style="260" customWidth="1"/>
    <col min="11776" max="11776" width="7.85546875" style="260" customWidth="1"/>
    <col min="11777" max="11778" width="3.85546875" style="260" customWidth="1"/>
    <col min="11779" max="11780" width="4.140625" style="260" customWidth="1"/>
    <col min="11781" max="11781" width="7.140625" style="260" customWidth="1"/>
    <col min="11782" max="11782" width="5" style="260" customWidth="1"/>
    <col min="11783" max="11784" width="5.140625" style="260" customWidth="1"/>
    <col min="11785" max="11786" width="5" style="260" customWidth="1"/>
    <col min="11787" max="11787" width="4.7109375" style="260" customWidth="1"/>
    <col min="11788" max="11791" width="4.85546875" style="260" customWidth="1"/>
    <col min="11792" max="11792" width="4.7109375" style="260" customWidth="1"/>
    <col min="11793" max="11793" width="4.85546875" style="260" customWidth="1"/>
    <col min="11794" max="11794" width="5.7109375" style="260" customWidth="1"/>
    <col min="11795" max="11795" width="7.85546875" style="260" customWidth="1"/>
    <col min="11796" max="12028" width="9" style="260"/>
    <col min="12029" max="12029" width="3.42578125" style="260" customWidth="1"/>
    <col min="12030" max="12030" width="17.42578125" style="260" customWidth="1"/>
    <col min="12031" max="12031" width="17.140625" style="260" customWidth="1"/>
    <col min="12032" max="12032" width="7.85546875" style="260" customWidth="1"/>
    <col min="12033" max="12034" width="3.85546875" style="260" customWidth="1"/>
    <col min="12035" max="12036" width="4.140625" style="260" customWidth="1"/>
    <col min="12037" max="12037" width="7.140625" style="260" customWidth="1"/>
    <col min="12038" max="12038" width="5" style="260" customWidth="1"/>
    <col min="12039" max="12040" width="5.140625" style="260" customWidth="1"/>
    <col min="12041" max="12042" width="5" style="260" customWidth="1"/>
    <col min="12043" max="12043" width="4.7109375" style="260" customWidth="1"/>
    <col min="12044" max="12047" width="4.85546875" style="260" customWidth="1"/>
    <col min="12048" max="12048" width="4.7109375" style="260" customWidth="1"/>
    <col min="12049" max="12049" width="4.85546875" style="260" customWidth="1"/>
    <col min="12050" max="12050" width="5.7109375" style="260" customWidth="1"/>
    <col min="12051" max="12051" width="7.85546875" style="260" customWidth="1"/>
    <col min="12052" max="12284" width="9" style="260"/>
    <col min="12285" max="12285" width="3.42578125" style="260" customWidth="1"/>
    <col min="12286" max="12286" width="17.42578125" style="260" customWidth="1"/>
    <col min="12287" max="12287" width="17.140625" style="260" customWidth="1"/>
    <col min="12288" max="12288" width="7.85546875" style="260" customWidth="1"/>
    <col min="12289" max="12290" width="3.85546875" style="260" customWidth="1"/>
    <col min="12291" max="12292" width="4.140625" style="260" customWidth="1"/>
    <col min="12293" max="12293" width="7.140625" style="260" customWidth="1"/>
    <col min="12294" max="12294" width="5" style="260" customWidth="1"/>
    <col min="12295" max="12296" width="5.140625" style="260" customWidth="1"/>
    <col min="12297" max="12298" width="5" style="260" customWidth="1"/>
    <col min="12299" max="12299" width="4.7109375" style="260" customWidth="1"/>
    <col min="12300" max="12303" width="4.85546875" style="260" customWidth="1"/>
    <col min="12304" max="12304" width="4.7109375" style="260" customWidth="1"/>
    <col min="12305" max="12305" width="4.85546875" style="260" customWidth="1"/>
    <col min="12306" max="12306" width="5.7109375" style="260" customWidth="1"/>
    <col min="12307" max="12307" width="7.85546875" style="260" customWidth="1"/>
    <col min="12308" max="12540" width="9" style="260"/>
    <col min="12541" max="12541" width="3.42578125" style="260" customWidth="1"/>
    <col min="12542" max="12542" width="17.42578125" style="260" customWidth="1"/>
    <col min="12543" max="12543" width="17.140625" style="260" customWidth="1"/>
    <col min="12544" max="12544" width="7.85546875" style="260" customWidth="1"/>
    <col min="12545" max="12546" width="3.85546875" style="260" customWidth="1"/>
    <col min="12547" max="12548" width="4.140625" style="260" customWidth="1"/>
    <col min="12549" max="12549" width="7.140625" style="260" customWidth="1"/>
    <col min="12550" max="12550" width="5" style="260" customWidth="1"/>
    <col min="12551" max="12552" width="5.140625" style="260" customWidth="1"/>
    <col min="12553" max="12554" width="5" style="260" customWidth="1"/>
    <col min="12555" max="12555" width="4.7109375" style="260" customWidth="1"/>
    <col min="12556" max="12559" width="4.85546875" style="260" customWidth="1"/>
    <col min="12560" max="12560" width="4.7109375" style="260" customWidth="1"/>
    <col min="12561" max="12561" width="4.85546875" style="260" customWidth="1"/>
    <col min="12562" max="12562" width="5.7109375" style="260" customWidth="1"/>
    <col min="12563" max="12563" width="7.85546875" style="260" customWidth="1"/>
    <col min="12564" max="12796" width="9" style="260"/>
    <col min="12797" max="12797" width="3.42578125" style="260" customWidth="1"/>
    <col min="12798" max="12798" width="17.42578125" style="260" customWidth="1"/>
    <col min="12799" max="12799" width="17.140625" style="260" customWidth="1"/>
    <col min="12800" max="12800" width="7.85546875" style="260" customWidth="1"/>
    <col min="12801" max="12802" width="3.85546875" style="260" customWidth="1"/>
    <col min="12803" max="12804" width="4.140625" style="260" customWidth="1"/>
    <col min="12805" max="12805" width="7.140625" style="260" customWidth="1"/>
    <col min="12806" max="12806" width="5" style="260" customWidth="1"/>
    <col min="12807" max="12808" width="5.140625" style="260" customWidth="1"/>
    <col min="12809" max="12810" width="5" style="260" customWidth="1"/>
    <col min="12811" max="12811" width="4.7109375" style="260" customWidth="1"/>
    <col min="12812" max="12815" width="4.85546875" style="260" customWidth="1"/>
    <col min="12816" max="12816" width="4.7109375" style="260" customWidth="1"/>
    <col min="12817" max="12817" width="4.85546875" style="260" customWidth="1"/>
    <col min="12818" max="12818" width="5.7109375" style="260" customWidth="1"/>
    <col min="12819" max="12819" width="7.85546875" style="260" customWidth="1"/>
    <col min="12820" max="13052" width="9" style="260"/>
    <col min="13053" max="13053" width="3.42578125" style="260" customWidth="1"/>
    <col min="13054" max="13054" width="17.42578125" style="260" customWidth="1"/>
    <col min="13055" max="13055" width="17.140625" style="260" customWidth="1"/>
    <col min="13056" max="13056" width="7.85546875" style="260" customWidth="1"/>
    <col min="13057" max="13058" width="3.85546875" style="260" customWidth="1"/>
    <col min="13059" max="13060" width="4.140625" style="260" customWidth="1"/>
    <col min="13061" max="13061" width="7.140625" style="260" customWidth="1"/>
    <col min="13062" max="13062" width="5" style="260" customWidth="1"/>
    <col min="13063" max="13064" width="5.140625" style="260" customWidth="1"/>
    <col min="13065" max="13066" width="5" style="260" customWidth="1"/>
    <col min="13067" max="13067" width="4.7109375" style="260" customWidth="1"/>
    <col min="13068" max="13071" width="4.85546875" style="260" customWidth="1"/>
    <col min="13072" max="13072" width="4.7109375" style="260" customWidth="1"/>
    <col min="13073" max="13073" width="4.85546875" style="260" customWidth="1"/>
    <col min="13074" max="13074" width="5.7109375" style="260" customWidth="1"/>
    <col min="13075" max="13075" width="7.85546875" style="260" customWidth="1"/>
    <col min="13076" max="13308" width="9" style="260"/>
    <col min="13309" max="13309" width="3.42578125" style="260" customWidth="1"/>
    <col min="13310" max="13310" width="17.42578125" style="260" customWidth="1"/>
    <col min="13311" max="13311" width="17.140625" style="260" customWidth="1"/>
    <col min="13312" max="13312" width="7.85546875" style="260" customWidth="1"/>
    <col min="13313" max="13314" width="3.85546875" style="260" customWidth="1"/>
    <col min="13315" max="13316" width="4.140625" style="260" customWidth="1"/>
    <col min="13317" max="13317" width="7.140625" style="260" customWidth="1"/>
    <col min="13318" max="13318" width="5" style="260" customWidth="1"/>
    <col min="13319" max="13320" width="5.140625" style="260" customWidth="1"/>
    <col min="13321" max="13322" width="5" style="260" customWidth="1"/>
    <col min="13323" max="13323" width="4.7109375" style="260" customWidth="1"/>
    <col min="13324" max="13327" width="4.85546875" style="260" customWidth="1"/>
    <col min="13328" max="13328" width="4.7109375" style="260" customWidth="1"/>
    <col min="13329" max="13329" width="4.85546875" style="260" customWidth="1"/>
    <col min="13330" max="13330" width="5.7109375" style="260" customWidth="1"/>
    <col min="13331" max="13331" width="7.85546875" style="260" customWidth="1"/>
    <col min="13332" max="13564" width="9" style="260"/>
    <col min="13565" max="13565" width="3.42578125" style="260" customWidth="1"/>
    <col min="13566" max="13566" width="17.42578125" style="260" customWidth="1"/>
    <col min="13567" max="13567" width="17.140625" style="260" customWidth="1"/>
    <col min="13568" max="13568" width="7.85546875" style="260" customWidth="1"/>
    <col min="13569" max="13570" width="3.85546875" style="260" customWidth="1"/>
    <col min="13571" max="13572" width="4.140625" style="260" customWidth="1"/>
    <col min="13573" max="13573" width="7.140625" style="260" customWidth="1"/>
    <col min="13574" max="13574" width="5" style="260" customWidth="1"/>
    <col min="13575" max="13576" width="5.140625" style="260" customWidth="1"/>
    <col min="13577" max="13578" width="5" style="260" customWidth="1"/>
    <col min="13579" max="13579" width="4.7109375" style="260" customWidth="1"/>
    <col min="13580" max="13583" width="4.85546875" style="260" customWidth="1"/>
    <col min="13584" max="13584" width="4.7109375" style="260" customWidth="1"/>
    <col min="13585" max="13585" width="4.85546875" style="260" customWidth="1"/>
    <col min="13586" max="13586" width="5.7109375" style="260" customWidth="1"/>
    <col min="13587" max="13587" width="7.85546875" style="260" customWidth="1"/>
    <col min="13588" max="13820" width="9" style="260"/>
    <col min="13821" max="13821" width="3.42578125" style="260" customWidth="1"/>
    <col min="13822" max="13822" width="17.42578125" style="260" customWidth="1"/>
    <col min="13823" max="13823" width="17.140625" style="260" customWidth="1"/>
    <col min="13824" max="13824" width="7.85546875" style="260" customWidth="1"/>
    <col min="13825" max="13826" width="3.85546875" style="260" customWidth="1"/>
    <col min="13827" max="13828" width="4.140625" style="260" customWidth="1"/>
    <col min="13829" max="13829" width="7.140625" style="260" customWidth="1"/>
    <col min="13830" max="13830" width="5" style="260" customWidth="1"/>
    <col min="13831" max="13832" width="5.140625" style="260" customWidth="1"/>
    <col min="13833" max="13834" width="5" style="260" customWidth="1"/>
    <col min="13835" max="13835" width="4.7109375" style="260" customWidth="1"/>
    <col min="13836" max="13839" width="4.85546875" style="260" customWidth="1"/>
    <col min="13840" max="13840" width="4.7109375" style="260" customWidth="1"/>
    <col min="13841" max="13841" width="4.85546875" style="260" customWidth="1"/>
    <col min="13842" max="13842" width="5.7109375" style="260" customWidth="1"/>
    <col min="13843" max="13843" width="7.85546875" style="260" customWidth="1"/>
    <col min="13844" max="14076" width="9" style="260"/>
    <col min="14077" max="14077" width="3.42578125" style="260" customWidth="1"/>
    <col min="14078" max="14078" width="17.42578125" style="260" customWidth="1"/>
    <col min="14079" max="14079" width="17.140625" style="260" customWidth="1"/>
    <col min="14080" max="14080" width="7.85546875" style="260" customWidth="1"/>
    <col min="14081" max="14082" width="3.85546875" style="260" customWidth="1"/>
    <col min="14083" max="14084" width="4.140625" style="260" customWidth="1"/>
    <col min="14085" max="14085" width="7.140625" style="260" customWidth="1"/>
    <col min="14086" max="14086" width="5" style="260" customWidth="1"/>
    <col min="14087" max="14088" width="5.140625" style="260" customWidth="1"/>
    <col min="14089" max="14090" width="5" style="260" customWidth="1"/>
    <col min="14091" max="14091" width="4.7109375" style="260" customWidth="1"/>
    <col min="14092" max="14095" width="4.85546875" style="260" customWidth="1"/>
    <col min="14096" max="14096" width="4.7109375" style="260" customWidth="1"/>
    <col min="14097" max="14097" width="4.85546875" style="260" customWidth="1"/>
    <col min="14098" max="14098" width="5.7109375" style="260" customWidth="1"/>
    <col min="14099" max="14099" width="7.85546875" style="260" customWidth="1"/>
    <col min="14100" max="14332" width="9" style="260"/>
    <col min="14333" max="14333" width="3.42578125" style="260" customWidth="1"/>
    <col min="14334" max="14334" width="17.42578125" style="260" customWidth="1"/>
    <col min="14335" max="14335" width="17.140625" style="260" customWidth="1"/>
    <col min="14336" max="14336" width="7.85546875" style="260" customWidth="1"/>
    <col min="14337" max="14338" width="3.85546875" style="260" customWidth="1"/>
    <col min="14339" max="14340" width="4.140625" style="260" customWidth="1"/>
    <col min="14341" max="14341" width="7.140625" style="260" customWidth="1"/>
    <col min="14342" max="14342" width="5" style="260" customWidth="1"/>
    <col min="14343" max="14344" width="5.140625" style="260" customWidth="1"/>
    <col min="14345" max="14346" width="5" style="260" customWidth="1"/>
    <col min="14347" max="14347" width="4.7109375" style="260" customWidth="1"/>
    <col min="14348" max="14351" width="4.85546875" style="260" customWidth="1"/>
    <col min="14352" max="14352" width="4.7109375" style="260" customWidth="1"/>
    <col min="14353" max="14353" width="4.85546875" style="260" customWidth="1"/>
    <col min="14354" max="14354" width="5.7109375" style="260" customWidth="1"/>
    <col min="14355" max="14355" width="7.85546875" style="260" customWidth="1"/>
    <col min="14356" max="14588" width="9" style="260"/>
    <col min="14589" max="14589" width="3.42578125" style="260" customWidth="1"/>
    <col min="14590" max="14590" width="17.42578125" style="260" customWidth="1"/>
    <col min="14591" max="14591" width="17.140625" style="260" customWidth="1"/>
    <col min="14592" max="14592" width="7.85546875" style="260" customWidth="1"/>
    <col min="14593" max="14594" width="3.85546875" style="260" customWidth="1"/>
    <col min="14595" max="14596" width="4.140625" style="260" customWidth="1"/>
    <col min="14597" max="14597" width="7.140625" style="260" customWidth="1"/>
    <col min="14598" max="14598" width="5" style="260" customWidth="1"/>
    <col min="14599" max="14600" width="5.140625" style="260" customWidth="1"/>
    <col min="14601" max="14602" width="5" style="260" customWidth="1"/>
    <col min="14603" max="14603" width="4.7109375" style="260" customWidth="1"/>
    <col min="14604" max="14607" width="4.85546875" style="260" customWidth="1"/>
    <col min="14608" max="14608" width="4.7109375" style="260" customWidth="1"/>
    <col min="14609" max="14609" width="4.85546875" style="260" customWidth="1"/>
    <col min="14610" max="14610" width="5.7109375" style="260" customWidth="1"/>
    <col min="14611" max="14611" width="7.85546875" style="260" customWidth="1"/>
    <col min="14612" max="14844" width="9" style="260"/>
    <col min="14845" max="14845" width="3.42578125" style="260" customWidth="1"/>
    <col min="14846" max="14846" width="17.42578125" style="260" customWidth="1"/>
    <col min="14847" max="14847" width="17.140625" style="260" customWidth="1"/>
    <col min="14848" max="14848" width="7.85546875" style="260" customWidth="1"/>
    <col min="14849" max="14850" width="3.85546875" style="260" customWidth="1"/>
    <col min="14851" max="14852" width="4.140625" style="260" customWidth="1"/>
    <col min="14853" max="14853" width="7.140625" style="260" customWidth="1"/>
    <col min="14854" max="14854" width="5" style="260" customWidth="1"/>
    <col min="14855" max="14856" width="5.140625" style="260" customWidth="1"/>
    <col min="14857" max="14858" width="5" style="260" customWidth="1"/>
    <col min="14859" max="14859" width="4.7109375" style="260" customWidth="1"/>
    <col min="14860" max="14863" width="4.85546875" style="260" customWidth="1"/>
    <col min="14864" max="14864" width="4.7109375" style="260" customWidth="1"/>
    <col min="14865" max="14865" width="4.85546875" style="260" customWidth="1"/>
    <col min="14866" max="14866" width="5.7109375" style="260" customWidth="1"/>
    <col min="14867" max="14867" width="7.85546875" style="260" customWidth="1"/>
    <col min="14868" max="15100" width="9" style="260"/>
    <col min="15101" max="15101" width="3.42578125" style="260" customWidth="1"/>
    <col min="15102" max="15102" width="17.42578125" style="260" customWidth="1"/>
    <col min="15103" max="15103" width="17.140625" style="260" customWidth="1"/>
    <col min="15104" max="15104" width="7.85546875" style="260" customWidth="1"/>
    <col min="15105" max="15106" width="3.85546875" style="260" customWidth="1"/>
    <col min="15107" max="15108" width="4.140625" style="260" customWidth="1"/>
    <col min="15109" max="15109" width="7.140625" style="260" customWidth="1"/>
    <col min="15110" max="15110" width="5" style="260" customWidth="1"/>
    <col min="15111" max="15112" width="5.140625" style="260" customWidth="1"/>
    <col min="15113" max="15114" width="5" style="260" customWidth="1"/>
    <col min="15115" max="15115" width="4.7109375" style="260" customWidth="1"/>
    <col min="15116" max="15119" width="4.85546875" style="260" customWidth="1"/>
    <col min="15120" max="15120" width="4.7109375" style="260" customWidth="1"/>
    <col min="15121" max="15121" width="4.85546875" style="260" customWidth="1"/>
    <col min="15122" max="15122" width="5.7109375" style="260" customWidth="1"/>
    <col min="15123" max="15123" width="7.85546875" style="260" customWidth="1"/>
    <col min="15124" max="15356" width="9" style="260"/>
    <col min="15357" max="15357" width="3.42578125" style="260" customWidth="1"/>
    <col min="15358" max="15358" width="17.42578125" style="260" customWidth="1"/>
    <col min="15359" max="15359" width="17.140625" style="260" customWidth="1"/>
    <col min="15360" max="15360" width="7.85546875" style="260" customWidth="1"/>
    <col min="15361" max="15362" width="3.85546875" style="260" customWidth="1"/>
    <col min="15363" max="15364" width="4.140625" style="260" customWidth="1"/>
    <col min="15365" max="15365" width="7.140625" style="260" customWidth="1"/>
    <col min="15366" max="15366" width="5" style="260" customWidth="1"/>
    <col min="15367" max="15368" width="5.140625" style="260" customWidth="1"/>
    <col min="15369" max="15370" width="5" style="260" customWidth="1"/>
    <col min="15371" max="15371" width="4.7109375" style="260" customWidth="1"/>
    <col min="15372" max="15375" width="4.85546875" style="260" customWidth="1"/>
    <col min="15376" max="15376" width="4.7109375" style="260" customWidth="1"/>
    <col min="15377" max="15377" width="4.85546875" style="260" customWidth="1"/>
    <col min="15378" max="15378" width="5.7109375" style="260" customWidth="1"/>
    <col min="15379" max="15379" width="7.85546875" style="260" customWidth="1"/>
    <col min="15380" max="15612" width="9" style="260"/>
    <col min="15613" max="15613" width="3.42578125" style="260" customWidth="1"/>
    <col min="15614" max="15614" width="17.42578125" style="260" customWidth="1"/>
    <col min="15615" max="15615" width="17.140625" style="260" customWidth="1"/>
    <col min="15616" max="15616" width="7.85546875" style="260" customWidth="1"/>
    <col min="15617" max="15618" width="3.85546875" style="260" customWidth="1"/>
    <col min="15619" max="15620" width="4.140625" style="260" customWidth="1"/>
    <col min="15621" max="15621" width="7.140625" style="260" customWidth="1"/>
    <col min="15622" max="15622" width="5" style="260" customWidth="1"/>
    <col min="15623" max="15624" width="5.140625" style="260" customWidth="1"/>
    <col min="15625" max="15626" width="5" style="260" customWidth="1"/>
    <col min="15627" max="15627" width="4.7109375" style="260" customWidth="1"/>
    <col min="15628" max="15631" width="4.85546875" style="260" customWidth="1"/>
    <col min="15632" max="15632" width="4.7109375" style="260" customWidth="1"/>
    <col min="15633" max="15633" width="4.85546875" style="260" customWidth="1"/>
    <col min="15634" max="15634" width="5.7109375" style="260" customWidth="1"/>
    <col min="15635" max="15635" width="7.85546875" style="260" customWidth="1"/>
    <col min="15636" max="15868" width="9" style="260"/>
    <col min="15869" max="15869" width="3.42578125" style="260" customWidth="1"/>
    <col min="15870" max="15870" width="17.42578125" style="260" customWidth="1"/>
    <col min="15871" max="15871" width="17.140625" style="260" customWidth="1"/>
    <col min="15872" max="15872" width="7.85546875" style="260" customWidth="1"/>
    <col min="15873" max="15874" width="3.85546875" style="260" customWidth="1"/>
    <col min="15875" max="15876" width="4.140625" style="260" customWidth="1"/>
    <col min="15877" max="15877" width="7.140625" style="260" customWidth="1"/>
    <col min="15878" max="15878" width="5" style="260" customWidth="1"/>
    <col min="15879" max="15880" width="5.140625" style="260" customWidth="1"/>
    <col min="15881" max="15882" width="5" style="260" customWidth="1"/>
    <col min="15883" max="15883" width="4.7109375" style="260" customWidth="1"/>
    <col min="15884" max="15887" width="4.85546875" style="260" customWidth="1"/>
    <col min="15888" max="15888" width="4.7109375" style="260" customWidth="1"/>
    <col min="15889" max="15889" width="4.85546875" style="260" customWidth="1"/>
    <col min="15890" max="15890" width="5.7109375" style="260" customWidth="1"/>
    <col min="15891" max="15891" width="7.85546875" style="260" customWidth="1"/>
    <col min="15892" max="16124" width="9" style="260"/>
    <col min="16125" max="16125" width="3.42578125" style="260" customWidth="1"/>
    <col min="16126" max="16126" width="17.42578125" style="260" customWidth="1"/>
    <col min="16127" max="16127" width="17.140625" style="260" customWidth="1"/>
    <col min="16128" max="16128" width="7.85546875" style="260" customWidth="1"/>
    <col min="16129" max="16130" width="3.85546875" style="260" customWidth="1"/>
    <col min="16131" max="16132" width="4.140625" style="260" customWidth="1"/>
    <col min="16133" max="16133" width="7.140625" style="260" customWidth="1"/>
    <col min="16134" max="16134" width="5" style="260" customWidth="1"/>
    <col min="16135" max="16136" width="5.140625" style="260" customWidth="1"/>
    <col min="16137" max="16138" width="5" style="260" customWidth="1"/>
    <col min="16139" max="16139" width="4.7109375" style="260" customWidth="1"/>
    <col min="16140" max="16143" width="4.85546875" style="260" customWidth="1"/>
    <col min="16144" max="16144" width="4.7109375" style="260" customWidth="1"/>
    <col min="16145" max="16145" width="4.85546875" style="260" customWidth="1"/>
    <col min="16146" max="16146" width="5.7109375" style="260" customWidth="1"/>
    <col min="16147" max="16147" width="7.85546875" style="260" customWidth="1"/>
    <col min="16148" max="16384" width="9" style="260"/>
  </cols>
  <sheetData>
    <row r="1" spans="1:22">
      <c r="A1" s="335" t="s">
        <v>154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35"/>
      <c r="P1" s="335"/>
      <c r="Q1" s="335"/>
      <c r="R1" s="335"/>
      <c r="S1" s="335"/>
    </row>
    <row r="2" spans="1:22">
      <c r="A2" s="261" t="s">
        <v>214</v>
      </c>
      <c r="B2" s="261"/>
      <c r="C2" s="261"/>
      <c r="D2" s="261"/>
      <c r="E2" s="336" t="s">
        <v>213</v>
      </c>
      <c r="F2" s="336"/>
      <c r="G2" s="336"/>
      <c r="H2" s="336"/>
      <c r="I2" s="336"/>
      <c r="J2" s="336"/>
      <c r="K2" s="336"/>
      <c r="L2" s="336"/>
      <c r="M2" s="336"/>
      <c r="N2" s="336"/>
      <c r="O2" s="336"/>
      <c r="P2" s="336"/>
      <c r="Q2" s="336"/>
      <c r="R2" s="336"/>
      <c r="S2" s="336"/>
    </row>
    <row r="3" spans="1:22" s="263" customFormat="1">
      <c r="A3" s="262" t="s">
        <v>498</v>
      </c>
      <c r="B3" s="262"/>
      <c r="C3" s="262"/>
      <c r="D3" s="262"/>
      <c r="E3" s="337" t="s">
        <v>499</v>
      </c>
      <c r="F3" s="337"/>
      <c r="G3" s="337"/>
      <c r="H3" s="337"/>
      <c r="I3" s="337"/>
      <c r="J3" s="337"/>
      <c r="K3" s="337"/>
      <c r="L3" s="337"/>
      <c r="M3" s="337"/>
      <c r="N3" s="337"/>
      <c r="O3" s="337"/>
      <c r="P3" s="337"/>
      <c r="Q3" s="337"/>
      <c r="R3" s="337"/>
      <c r="S3" s="337"/>
    </row>
    <row r="4" spans="1:22" s="263" customFormat="1">
      <c r="A4" s="264" t="s">
        <v>210</v>
      </c>
      <c r="B4" s="264"/>
      <c r="C4" s="264"/>
      <c r="D4" s="264"/>
      <c r="E4" s="337" t="s">
        <v>252</v>
      </c>
      <c r="F4" s="337"/>
      <c r="G4" s="337"/>
      <c r="H4" s="337"/>
      <c r="I4" s="337"/>
      <c r="J4" s="337"/>
      <c r="K4" s="337"/>
      <c r="L4" s="337"/>
      <c r="M4" s="337"/>
      <c r="N4" s="265" t="s">
        <v>0</v>
      </c>
      <c r="Q4" s="338">
        <v>15</v>
      </c>
      <c r="R4" s="338"/>
      <c r="S4" s="338"/>
    </row>
    <row r="5" spans="1:22" s="263" customFormat="1">
      <c r="A5" s="266" t="s">
        <v>25</v>
      </c>
      <c r="B5" s="266"/>
      <c r="C5" s="266"/>
      <c r="D5" s="266"/>
      <c r="E5" s="266" t="s">
        <v>500</v>
      </c>
      <c r="F5" s="266"/>
      <c r="G5" s="265"/>
      <c r="H5" s="265"/>
      <c r="I5" s="265"/>
      <c r="N5" s="265" t="s">
        <v>1</v>
      </c>
      <c r="P5" s="267"/>
      <c r="Q5" s="334" t="s">
        <v>501</v>
      </c>
      <c r="R5" s="334"/>
      <c r="S5" s="334"/>
    </row>
    <row r="6" spans="1:22" s="263" customFormat="1">
      <c r="A6" s="263" t="s">
        <v>2</v>
      </c>
      <c r="C6" s="263" t="s">
        <v>3</v>
      </c>
      <c r="E6" s="341" t="s">
        <v>396</v>
      </c>
      <c r="F6" s="341"/>
      <c r="G6" s="341"/>
      <c r="H6" s="341"/>
      <c r="I6" s="341"/>
      <c r="N6" s="268" t="s">
        <v>4</v>
      </c>
      <c r="O6" s="268"/>
      <c r="P6" s="268"/>
      <c r="Q6" s="342">
        <f>F10</f>
        <v>1276750</v>
      </c>
      <c r="R6" s="342"/>
      <c r="S6" s="342"/>
    </row>
    <row r="7" spans="1:22" s="269" customFormat="1">
      <c r="A7" s="339" t="s">
        <v>5</v>
      </c>
      <c r="B7" s="339" t="s">
        <v>207</v>
      </c>
      <c r="C7" s="339" t="s">
        <v>32</v>
      </c>
      <c r="D7" s="339" t="s">
        <v>6</v>
      </c>
      <c r="E7" s="339" t="s">
        <v>30</v>
      </c>
      <c r="F7" s="339" t="s">
        <v>7</v>
      </c>
      <c r="G7" s="339" t="s">
        <v>29</v>
      </c>
      <c r="H7" s="339"/>
      <c r="I7" s="339"/>
      <c r="J7" s="339"/>
      <c r="K7" s="339"/>
      <c r="L7" s="339"/>
      <c r="M7" s="339"/>
      <c r="N7" s="339"/>
      <c r="O7" s="339"/>
      <c r="P7" s="339"/>
      <c r="Q7" s="339"/>
      <c r="R7" s="339"/>
      <c r="S7" s="339" t="s">
        <v>8</v>
      </c>
    </row>
    <row r="8" spans="1:22" s="269" customFormat="1">
      <c r="A8" s="339"/>
      <c r="B8" s="339"/>
      <c r="C8" s="339"/>
      <c r="D8" s="339"/>
      <c r="E8" s="339"/>
      <c r="F8" s="339"/>
      <c r="G8" s="339" t="s">
        <v>9</v>
      </c>
      <c r="H8" s="339"/>
      <c r="I8" s="339"/>
      <c r="J8" s="339" t="s">
        <v>10</v>
      </c>
      <c r="K8" s="339"/>
      <c r="L8" s="339"/>
      <c r="M8" s="339" t="s">
        <v>11</v>
      </c>
      <c r="N8" s="339"/>
      <c r="O8" s="339"/>
      <c r="P8" s="339" t="s">
        <v>12</v>
      </c>
      <c r="Q8" s="339"/>
      <c r="R8" s="339"/>
      <c r="S8" s="339"/>
    </row>
    <row r="9" spans="1:22" s="269" customFormat="1" ht="21.75" thickBot="1">
      <c r="A9" s="339"/>
      <c r="B9" s="339"/>
      <c r="C9" s="339"/>
      <c r="D9" s="339"/>
      <c r="E9" s="340"/>
      <c r="F9" s="340"/>
      <c r="G9" s="270" t="s">
        <v>13</v>
      </c>
      <c r="H9" s="270" t="s">
        <v>14</v>
      </c>
      <c r="I9" s="270" t="s">
        <v>15</v>
      </c>
      <c r="J9" s="270" t="s">
        <v>16</v>
      </c>
      <c r="K9" s="270" t="s">
        <v>17</v>
      </c>
      <c r="L9" s="270" t="s">
        <v>18</v>
      </c>
      <c r="M9" s="270" t="s">
        <v>19</v>
      </c>
      <c r="N9" s="270" t="s">
        <v>20</v>
      </c>
      <c r="O9" s="270" t="s">
        <v>21</v>
      </c>
      <c r="P9" s="270" t="s">
        <v>22</v>
      </c>
      <c r="Q9" s="270" t="s">
        <v>23</v>
      </c>
      <c r="R9" s="270" t="s">
        <v>24</v>
      </c>
      <c r="S9" s="340"/>
    </row>
    <row r="10" spans="1:22" s="261" customFormat="1" ht="21.75" thickBot="1">
      <c r="A10" s="271">
        <v>15</v>
      </c>
      <c r="B10" s="272" t="s">
        <v>502</v>
      </c>
      <c r="C10" s="273" t="s">
        <v>48</v>
      </c>
      <c r="D10" s="274"/>
      <c r="E10" s="275" t="s">
        <v>141</v>
      </c>
      <c r="F10" s="276">
        <f>SUM(G10:R10)</f>
        <v>1276750</v>
      </c>
      <c r="G10" s="277">
        <f>62500+6687.5+1000+2000+10000</f>
        <v>82187.5</v>
      </c>
      <c r="H10" s="277">
        <f>60000+6687.5+62500+1000+2000+10000</f>
        <v>142187.5</v>
      </c>
      <c r="I10" s="278">
        <f>6687.5+62500+1000+1000+10000+15000</f>
        <v>96187.5</v>
      </c>
      <c r="J10" s="278">
        <f>40000+6687.5+62500+1000+2000+10000</f>
        <v>122187.5</v>
      </c>
      <c r="K10" s="278">
        <f>6687.5+62500+1000+1000+10000</f>
        <v>81187.5</v>
      </c>
      <c r="L10" s="278">
        <f>6687.5+62500+1000+3000+10000+10000</f>
        <v>93187.5</v>
      </c>
      <c r="M10" s="278">
        <f>62500+6681.5+1000+2000+10000+110000</f>
        <v>192181.5</v>
      </c>
      <c r="N10" s="278">
        <f>54500+62500+1000+10000+6687.5</f>
        <v>134687.5</v>
      </c>
      <c r="O10" s="278">
        <f>1000+10000+6687.5+3751.5+20000</f>
        <v>41439</v>
      </c>
      <c r="P10" s="278">
        <f>1000+1000+10000+6687.5+3751.5+100000</f>
        <v>122439</v>
      </c>
      <c r="Q10" s="279">
        <f>1000+10000+6687.5+3751.5+100000</f>
        <v>121439</v>
      </c>
      <c r="R10" s="280">
        <f>1000+25000+1000+10000+6687.5+3751.5</f>
        <v>47439</v>
      </c>
      <c r="S10" s="281" t="s">
        <v>503</v>
      </c>
      <c r="T10" s="282"/>
    </row>
    <row r="11" spans="1:22" s="261" customFormat="1">
      <c r="A11" s="283"/>
      <c r="B11" s="272" t="s">
        <v>504</v>
      </c>
      <c r="C11" s="284" t="s">
        <v>505</v>
      </c>
      <c r="D11" s="274"/>
      <c r="E11" s="285"/>
      <c r="F11" s="286"/>
      <c r="G11" s="287"/>
      <c r="H11" s="287"/>
      <c r="I11" s="287"/>
      <c r="J11" s="287"/>
      <c r="K11" s="287"/>
      <c r="L11" s="287"/>
      <c r="M11" s="287"/>
      <c r="N11" s="287"/>
      <c r="O11" s="287"/>
      <c r="P11" s="287"/>
      <c r="Q11" s="288"/>
      <c r="R11" s="288"/>
      <c r="S11" s="289"/>
    </row>
    <row r="12" spans="1:22" s="261" customFormat="1">
      <c r="A12" s="283"/>
      <c r="B12" s="290" t="s">
        <v>506</v>
      </c>
      <c r="C12" s="284" t="s">
        <v>507</v>
      </c>
      <c r="D12" s="274"/>
      <c r="E12" s="291"/>
      <c r="F12" s="292"/>
      <c r="G12" s="293"/>
      <c r="H12" s="293"/>
      <c r="I12" s="293"/>
      <c r="J12" s="293"/>
      <c r="K12" s="293"/>
      <c r="L12" s="293"/>
      <c r="M12" s="293"/>
      <c r="N12" s="293"/>
      <c r="O12" s="293"/>
      <c r="P12" s="293"/>
      <c r="Q12" s="293"/>
      <c r="R12" s="293"/>
      <c r="S12" s="293"/>
      <c r="U12" s="294"/>
      <c r="V12" s="294"/>
    </row>
    <row r="13" spans="1:22" s="261" customFormat="1">
      <c r="A13" s="283"/>
      <c r="B13" s="290" t="s">
        <v>38</v>
      </c>
      <c r="C13" s="284" t="s">
        <v>508</v>
      </c>
      <c r="D13" s="274"/>
      <c r="E13" s="292"/>
      <c r="F13" s="293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  <c r="R13" s="293"/>
      <c r="S13" s="295"/>
    </row>
    <row r="14" spans="1:22" s="261" customFormat="1">
      <c r="A14" s="283"/>
      <c r="B14" s="284" t="s">
        <v>509</v>
      </c>
      <c r="C14" s="284" t="s">
        <v>510</v>
      </c>
      <c r="D14" s="293"/>
      <c r="E14" s="296"/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3"/>
      <c r="T14" s="261">
        <f>500000/8</f>
        <v>62500</v>
      </c>
    </row>
    <row r="15" spans="1:22" s="261" customFormat="1">
      <c r="A15" s="283"/>
      <c r="B15" s="284" t="s">
        <v>511</v>
      </c>
      <c r="C15" s="284" t="s">
        <v>512</v>
      </c>
      <c r="D15" s="293"/>
      <c r="E15" s="293"/>
      <c r="F15" s="293"/>
      <c r="G15" s="293"/>
      <c r="H15" s="293"/>
      <c r="I15" s="293"/>
      <c r="J15" s="293"/>
      <c r="K15" s="293"/>
      <c r="L15" s="293"/>
      <c r="M15" s="293"/>
      <c r="N15" s="293"/>
      <c r="O15" s="293"/>
      <c r="P15" s="293"/>
      <c r="Q15" s="293"/>
      <c r="R15" s="293"/>
      <c r="S15" s="293"/>
      <c r="T15" s="261">
        <v>6687.5</v>
      </c>
    </row>
    <row r="16" spans="1:22" s="261" customFormat="1">
      <c r="A16" s="283"/>
      <c r="B16" s="284" t="s">
        <v>513</v>
      </c>
      <c r="C16" s="284" t="s">
        <v>514</v>
      </c>
      <c r="D16" s="293"/>
      <c r="E16" s="293"/>
      <c r="F16" s="293"/>
      <c r="G16" s="293"/>
      <c r="H16" s="293"/>
      <c r="I16" s="293"/>
      <c r="J16" s="293"/>
      <c r="K16" s="293"/>
      <c r="L16" s="293"/>
      <c r="M16" s="293"/>
      <c r="N16" s="293"/>
      <c r="O16" s="293"/>
      <c r="P16" s="293"/>
      <c r="Q16" s="293"/>
      <c r="R16" s="293"/>
      <c r="S16" s="293"/>
    </row>
    <row r="17" spans="1:22" s="261" customFormat="1">
      <c r="A17" s="283"/>
      <c r="B17" s="284" t="s">
        <v>515</v>
      </c>
      <c r="C17" s="284" t="s">
        <v>516</v>
      </c>
      <c r="D17" s="293"/>
      <c r="E17" s="293"/>
      <c r="F17" s="293"/>
      <c r="G17" s="293"/>
      <c r="H17" s="293"/>
      <c r="I17" s="293"/>
      <c r="J17" s="293"/>
      <c r="K17" s="293"/>
      <c r="L17" s="293"/>
      <c r="M17" s="293"/>
      <c r="N17" s="293"/>
      <c r="O17" s="293"/>
      <c r="P17" s="293"/>
      <c r="Q17" s="293"/>
      <c r="R17" s="293"/>
      <c r="S17" s="293"/>
      <c r="T17" s="261">
        <f>921750-866625</f>
        <v>55125</v>
      </c>
    </row>
    <row r="18" spans="1:22" s="261" customFormat="1">
      <c r="A18" s="283"/>
      <c r="B18" s="284" t="s">
        <v>517</v>
      </c>
      <c r="C18" s="284" t="s">
        <v>47</v>
      </c>
      <c r="D18" s="293"/>
      <c r="E18" s="293"/>
      <c r="F18" s="293"/>
      <c r="G18" s="293"/>
      <c r="H18" s="293"/>
      <c r="I18" s="293"/>
      <c r="J18" s="293"/>
      <c r="K18" s="293"/>
      <c r="L18" s="293"/>
      <c r="M18" s="293"/>
      <c r="N18" s="293"/>
      <c r="O18" s="293"/>
      <c r="P18" s="293"/>
      <c r="Q18" s="293"/>
      <c r="R18" s="293"/>
      <c r="S18" s="293"/>
    </row>
    <row r="19" spans="1:22" s="261" customFormat="1">
      <c r="A19" s="283"/>
      <c r="B19" s="284" t="s">
        <v>70</v>
      </c>
      <c r="C19" s="284" t="s">
        <v>518</v>
      </c>
      <c r="D19" s="293"/>
      <c r="E19" s="293"/>
      <c r="F19" s="293"/>
      <c r="G19" s="293"/>
      <c r="H19" s="293"/>
      <c r="I19" s="293"/>
      <c r="J19" s="293"/>
      <c r="K19" s="293"/>
      <c r="L19" s="293"/>
      <c r="M19" s="293"/>
      <c r="N19" s="293"/>
      <c r="O19" s="293"/>
      <c r="P19" s="293"/>
      <c r="Q19" s="293"/>
      <c r="R19" s="293"/>
      <c r="S19" s="293"/>
    </row>
    <row r="20" spans="1:22" s="261" customFormat="1">
      <c r="A20" s="283"/>
      <c r="B20" s="284" t="s">
        <v>519</v>
      </c>
      <c r="C20" s="284" t="s">
        <v>520</v>
      </c>
      <c r="D20" s="293"/>
      <c r="E20" s="293"/>
      <c r="F20" s="293"/>
      <c r="G20" s="293"/>
      <c r="H20" s="293"/>
      <c r="I20" s="293"/>
      <c r="J20" s="293"/>
      <c r="K20" s="293"/>
      <c r="L20" s="293"/>
      <c r="M20" s="293"/>
      <c r="N20" s="293"/>
      <c r="O20" s="293"/>
      <c r="P20" s="293"/>
      <c r="Q20" s="293"/>
      <c r="R20" s="293"/>
      <c r="S20" s="293"/>
    </row>
    <row r="21" spans="1:22" s="261" customFormat="1">
      <c r="A21" s="283"/>
      <c r="B21" s="284" t="s">
        <v>387</v>
      </c>
      <c r="C21" s="284" t="s">
        <v>63</v>
      </c>
      <c r="D21" s="293"/>
      <c r="E21" s="293"/>
      <c r="F21" s="293"/>
      <c r="G21" s="293"/>
      <c r="H21" s="293"/>
      <c r="I21" s="293"/>
      <c r="J21" s="293"/>
      <c r="K21" s="293"/>
      <c r="L21" s="293"/>
      <c r="M21" s="293"/>
      <c r="N21" s="293"/>
      <c r="O21" s="293"/>
      <c r="P21" s="293"/>
      <c r="Q21" s="293"/>
      <c r="R21" s="293"/>
      <c r="S21" s="293"/>
    </row>
    <row r="22" spans="1:22" s="261" customFormat="1">
      <c r="A22" s="283"/>
      <c r="B22" s="284"/>
      <c r="C22" s="284" t="s">
        <v>521</v>
      </c>
      <c r="D22" s="293"/>
      <c r="E22" s="293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293"/>
      <c r="Q22" s="293"/>
      <c r="R22" s="293"/>
      <c r="S22" s="293"/>
    </row>
    <row r="23" spans="1:22" s="261" customFormat="1">
      <c r="A23" s="283"/>
      <c r="B23" s="284"/>
      <c r="C23" s="284"/>
      <c r="D23" s="293"/>
      <c r="E23" s="293"/>
      <c r="F23" s="293"/>
      <c r="G23" s="293"/>
      <c r="H23" s="293"/>
      <c r="I23" s="293"/>
      <c r="J23" s="293"/>
      <c r="K23" s="293"/>
      <c r="L23" s="293"/>
      <c r="M23" s="293"/>
      <c r="N23" s="293"/>
      <c r="O23" s="293"/>
      <c r="P23" s="293"/>
      <c r="Q23" s="293"/>
      <c r="R23" s="293"/>
      <c r="S23" s="293"/>
    </row>
    <row r="24" spans="1:22" s="261" customFormat="1">
      <c r="A24" s="283"/>
      <c r="B24" s="284"/>
      <c r="C24" s="284"/>
      <c r="D24" s="293"/>
      <c r="E24" s="293"/>
      <c r="F24" s="293"/>
      <c r="G24" s="293"/>
      <c r="H24" s="293"/>
      <c r="I24" s="293"/>
      <c r="J24" s="293"/>
      <c r="K24" s="293"/>
      <c r="L24" s="293"/>
      <c r="M24" s="293"/>
      <c r="N24" s="293"/>
      <c r="O24" s="293"/>
      <c r="P24" s="293"/>
      <c r="Q24" s="293"/>
      <c r="R24" s="293"/>
      <c r="S24" s="293"/>
    </row>
    <row r="25" spans="1:22" s="261" customFormat="1">
      <c r="A25" s="283"/>
      <c r="B25" s="284"/>
      <c r="C25" s="284"/>
      <c r="D25" s="293"/>
      <c r="E25" s="293"/>
      <c r="F25" s="293"/>
      <c r="G25" s="293"/>
      <c r="H25" s="293"/>
      <c r="I25" s="293"/>
      <c r="J25" s="293"/>
      <c r="K25" s="293"/>
      <c r="L25" s="293"/>
      <c r="M25" s="293"/>
      <c r="N25" s="293"/>
      <c r="O25" s="293"/>
      <c r="P25" s="293"/>
      <c r="Q25" s="293"/>
      <c r="R25" s="293"/>
      <c r="S25" s="293"/>
    </row>
    <row r="26" spans="1:22">
      <c r="A26" s="297"/>
      <c r="B26" s="284"/>
      <c r="C26" s="284"/>
      <c r="D26" s="298"/>
      <c r="E26" s="298"/>
      <c r="F26" s="298"/>
      <c r="G26" s="298"/>
      <c r="H26" s="298"/>
      <c r="I26" s="298"/>
      <c r="J26" s="298"/>
      <c r="K26" s="298"/>
      <c r="L26" s="298"/>
      <c r="M26" s="298"/>
      <c r="N26" s="298"/>
      <c r="O26" s="298"/>
      <c r="P26" s="298"/>
      <c r="Q26" s="298"/>
      <c r="R26" s="298"/>
      <c r="S26" s="298"/>
      <c r="U26" s="261"/>
      <c r="V26" s="261"/>
    </row>
    <row r="27" spans="1:22">
      <c r="A27" s="297"/>
      <c r="B27" s="284"/>
      <c r="C27" s="284"/>
      <c r="D27" s="298"/>
      <c r="E27" s="298"/>
      <c r="F27" s="298"/>
      <c r="G27" s="298"/>
      <c r="H27" s="298"/>
      <c r="I27" s="298"/>
      <c r="J27" s="298"/>
      <c r="K27" s="298"/>
      <c r="L27" s="298"/>
      <c r="M27" s="298"/>
      <c r="N27" s="298"/>
      <c r="O27" s="298"/>
      <c r="P27" s="298"/>
      <c r="Q27" s="298"/>
      <c r="R27" s="298"/>
      <c r="S27" s="298"/>
    </row>
    <row r="28" spans="1:22">
      <c r="A28" s="297"/>
      <c r="B28" s="284"/>
      <c r="C28" s="299"/>
      <c r="D28" s="298"/>
      <c r="E28" s="298"/>
      <c r="F28" s="298"/>
      <c r="G28" s="298"/>
      <c r="H28" s="298"/>
      <c r="I28" s="298"/>
      <c r="J28" s="298"/>
      <c r="K28" s="298"/>
      <c r="L28" s="298"/>
      <c r="M28" s="298"/>
      <c r="N28" s="298"/>
      <c r="O28" s="298"/>
      <c r="P28" s="298"/>
      <c r="Q28" s="298"/>
      <c r="R28" s="298"/>
      <c r="S28" s="298"/>
    </row>
    <row r="29" spans="1:22">
      <c r="A29" s="297"/>
      <c r="B29" s="298"/>
      <c r="C29" s="298"/>
      <c r="D29" s="298"/>
      <c r="E29" s="298"/>
      <c r="F29" s="298"/>
      <c r="G29" s="298"/>
      <c r="H29" s="298"/>
      <c r="I29" s="298"/>
      <c r="J29" s="298"/>
      <c r="K29" s="298"/>
      <c r="L29" s="298"/>
      <c r="M29" s="298"/>
      <c r="N29" s="298"/>
      <c r="O29" s="298"/>
      <c r="P29" s="298"/>
      <c r="Q29" s="298"/>
      <c r="R29" s="298"/>
      <c r="S29" s="298"/>
    </row>
  </sheetData>
  <mergeCells count="20">
    <mergeCell ref="G8:I8"/>
    <mergeCell ref="J8:L8"/>
    <mergeCell ref="M8:O8"/>
    <mergeCell ref="P8:R8"/>
    <mergeCell ref="E6:I6"/>
    <mergeCell ref="Q6:S6"/>
    <mergeCell ref="F7:F9"/>
    <mergeCell ref="G7:R7"/>
    <mergeCell ref="S7:S9"/>
    <mergeCell ref="A7:A9"/>
    <mergeCell ref="B7:B9"/>
    <mergeCell ref="C7:C9"/>
    <mergeCell ref="D7:D9"/>
    <mergeCell ref="E7:E9"/>
    <mergeCell ref="Q5:S5"/>
    <mergeCell ref="A1:S1"/>
    <mergeCell ref="E2:S2"/>
    <mergeCell ref="E3:S3"/>
    <mergeCell ref="E4:M4"/>
    <mergeCell ref="Q4:S4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AD5F8F-8483-4B8E-B62C-50C1DF2A58BE}">
  <dimension ref="A1:V29"/>
  <sheetViews>
    <sheetView zoomScale="120" zoomScaleNormal="120" workbookViewId="0">
      <selection activeCell="V19" sqref="V19"/>
    </sheetView>
  </sheetViews>
  <sheetFormatPr defaultColWidth="9" defaultRowHeight="21"/>
  <cols>
    <col min="1" max="1" width="4.140625" style="259" customWidth="1"/>
    <col min="2" max="2" width="31" style="260" customWidth="1"/>
    <col min="3" max="3" width="18.140625" style="260" customWidth="1"/>
    <col min="4" max="5" width="8.140625" style="260" customWidth="1"/>
    <col min="6" max="6" width="8" style="260" customWidth="1"/>
    <col min="7" max="18" width="5.42578125" style="260" customWidth="1"/>
    <col min="19" max="19" width="8.140625" style="260" customWidth="1"/>
    <col min="20" max="21" width="9" style="260"/>
    <col min="22" max="22" width="16.5703125" style="260" customWidth="1"/>
    <col min="23" max="252" width="9" style="260"/>
    <col min="253" max="253" width="3.42578125" style="260" customWidth="1"/>
    <col min="254" max="254" width="17.42578125" style="260" customWidth="1"/>
    <col min="255" max="255" width="17.140625" style="260" customWidth="1"/>
    <col min="256" max="256" width="7.85546875" style="260" customWidth="1"/>
    <col min="257" max="258" width="3.85546875" style="260" customWidth="1"/>
    <col min="259" max="260" width="4.140625" style="260" customWidth="1"/>
    <col min="261" max="261" width="7.140625" style="260" customWidth="1"/>
    <col min="262" max="262" width="5" style="260" customWidth="1"/>
    <col min="263" max="264" width="5.140625" style="260" customWidth="1"/>
    <col min="265" max="266" width="5" style="260" customWidth="1"/>
    <col min="267" max="267" width="4.7109375" style="260" customWidth="1"/>
    <col min="268" max="271" width="4.85546875" style="260" customWidth="1"/>
    <col min="272" max="272" width="4.7109375" style="260" customWidth="1"/>
    <col min="273" max="273" width="4.85546875" style="260" customWidth="1"/>
    <col min="274" max="274" width="5.7109375" style="260" customWidth="1"/>
    <col min="275" max="275" width="7.85546875" style="260" customWidth="1"/>
    <col min="276" max="508" width="9" style="260"/>
    <col min="509" max="509" width="3.42578125" style="260" customWidth="1"/>
    <col min="510" max="510" width="17.42578125" style="260" customWidth="1"/>
    <col min="511" max="511" width="17.140625" style="260" customWidth="1"/>
    <col min="512" max="512" width="7.85546875" style="260" customWidth="1"/>
    <col min="513" max="514" width="3.85546875" style="260" customWidth="1"/>
    <col min="515" max="516" width="4.140625" style="260" customWidth="1"/>
    <col min="517" max="517" width="7.140625" style="260" customWidth="1"/>
    <col min="518" max="518" width="5" style="260" customWidth="1"/>
    <col min="519" max="520" width="5.140625" style="260" customWidth="1"/>
    <col min="521" max="522" width="5" style="260" customWidth="1"/>
    <col min="523" max="523" width="4.7109375" style="260" customWidth="1"/>
    <col min="524" max="527" width="4.85546875" style="260" customWidth="1"/>
    <col min="528" max="528" width="4.7109375" style="260" customWidth="1"/>
    <col min="529" max="529" width="4.85546875" style="260" customWidth="1"/>
    <col min="530" max="530" width="5.7109375" style="260" customWidth="1"/>
    <col min="531" max="531" width="7.85546875" style="260" customWidth="1"/>
    <col min="532" max="764" width="9" style="260"/>
    <col min="765" max="765" width="3.42578125" style="260" customWidth="1"/>
    <col min="766" max="766" width="17.42578125" style="260" customWidth="1"/>
    <col min="767" max="767" width="17.140625" style="260" customWidth="1"/>
    <col min="768" max="768" width="7.85546875" style="260" customWidth="1"/>
    <col min="769" max="770" width="3.85546875" style="260" customWidth="1"/>
    <col min="771" max="772" width="4.140625" style="260" customWidth="1"/>
    <col min="773" max="773" width="7.140625" style="260" customWidth="1"/>
    <col min="774" max="774" width="5" style="260" customWidth="1"/>
    <col min="775" max="776" width="5.140625" style="260" customWidth="1"/>
    <col min="777" max="778" width="5" style="260" customWidth="1"/>
    <col min="779" max="779" width="4.7109375" style="260" customWidth="1"/>
    <col min="780" max="783" width="4.85546875" style="260" customWidth="1"/>
    <col min="784" max="784" width="4.7109375" style="260" customWidth="1"/>
    <col min="785" max="785" width="4.85546875" style="260" customWidth="1"/>
    <col min="786" max="786" width="5.7109375" style="260" customWidth="1"/>
    <col min="787" max="787" width="7.85546875" style="260" customWidth="1"/>
    <col min="788" max="1020" width="9" style="260"/>
    <col min="1021" max="1021" width="3.42578125" style="260" customWidth="1"/>
    <col min="1022" max="1022" width="17.42578125" style="260" customWidth="1"/>
    <col min="1023" max="1023" width="17.140625" style="260" customWidth="1"/>
    <col min="1024" max="1024" width="7.85546875" style="260" customWidth="1"/>
    <col min="1025" max="1026" width="3.85546875" style="260" customWidth="1"/>
    <col min="1027" max="1028" width="4.140625" style="260" customWidth="1"/>
    <col min="1029" max="1029" width="7.140625" style="260" customWidth="1"/>
    <col min="1030" max="1030" width="5" style="260" customWidth="1"/>
    <col min="1031" max="1032" width="5.140625" style="260" customWidth="1"/>
    <col min="1033" max="1034" width="5" style="260" customWidth="1"/>
    <col min="1035" max="1035" width="4.7109375" style="260" customWidth="1"/>
    <col min="1036" max="1039" width="4.85546875" style="260" customWidth="1"/>
    <col min="1040" max="1040" width="4.7109375" style="260" customWidth="1"/>
    <col min="1041" max="1041" width="4.85546875" style="260" customWidth="1"/>
    <col min="1042" max="1042" width="5.7109375" style="260" customWidth="1"/>
    <col min="1043" max="1043" width="7.85546875" style="260" customWidth="1"/>
    <col min="1044" max="1276" width="9" style="260"/>
    <col min="1277" max="1277" width="3.42578125" style="260" customWidth="1"/>
    <col min="1278" max="1278" width="17.42578125" style="260" customWidth="1"/>
    <col min="1279" max="1279" width="17.140625" style="260" customWidth="1"/>
    <col min="1280" max="1280" width="7.85546875" style="260" customWidth="1"/>
    <col min="1281" max="1282" width="3.85546875" style="260" customWidth="1"/>
    <col min="1283" max="1284" width="4.140625" style="260" customWidth="1"/>
    <col min="1285" max="1285" width="7.140625" style="260" customWidth="1"/>
    <col min="1286" max="1286" width="5" style="260" customWidth="1"/>
    <col min="1287" max="1288" width="5.140625" style="260" customWidth="1"/>
    <col min="1289" max="1290" width="5" style="260" customWidth="1"/>
    <col min="1291" max="1291" width="4.7109375" style="260" customWidth="1"/>
    <col min="1292" max="1295" width="4.85546875" style="260" customWidth="1"/>
    <col min="1296" max="1296" width="4.7109375" style="260" customWidth="1"/>
    <col min="1297" max="1297" width="4.85546875" style="260" customWidth="1"/>
    <col min="1298" max="1298" width="5.7109375" style="260" customWidth="1"/>
    <col min="1299" max="1299" width="7.85546875" style="260" customWidth="1"/>
    <col min="1300" max="1532" width="9" style="260"/>
    <col min="1533" max="1533" width="3.42578125" style="260" customWidth="1"/>
    <col min="1534" max="1534" width="17.42578125" style="260" customWidth="1"/>
    <col min="1535" max="1535" width="17.140625" style="260" customWidth="1"/>
    <col min="1536" max="1536" width="7.85546875" style="260" customWidth="1"/>
    <col min="1537" max="1538" width="3.85546875" style="260" customWidth="1"/>
    <col min="1539" max="1540" width="4.140625" style="260" customWidth="1"/>
    <col min="1541" max="1541" width="7.140625" style="260" customWidth="1"/>
    <col min="1542" max="1542" width="5" style="260" customWidth="1"/>
    <col min="1543" max="1544" width="5.140625" style="260" customWidth="1"/>
    <col min="1545" max="1546" width="5" style="260" customWidth="1"/>
    <col min="1547" max="1547" width="4.7109375" style="260" customWidth="1"/>
    <col min="1548" max="1551" width="4.85546875" style="260" customWidth="1"/>
    <col min="1552" max="1552" width="4.7109375" style="260" customWidth="1"/>
    <col min="1553" max="1553" width="4.85546875" style="260" customWidth="1"/>
    <col min="1554" max="1554" width="5.7109375" style="260" customWidth="1"/>
    <col min="1555" max="1555" width="7.85546875" style="260" customWidth="1"/>
    <col min="1556" max="1788" width="9" style="260"/>
    <col min="1789" max="1789" width="3.42578125" style="260" customWidth="1"/>
    <col min="1790" max="1790" width="17.42578125" style="260" customWidth="1"/>
    <col min="1791" max="1791" width="17.140625" style="260" customWidth="1"/>
    <col min="1792" max="1792" width="7.85546875" style="260" customWidth="1"/>
    <col min="1793" max="1794" width="3.85546875" style="260" customWidth="1"/>
    <col min="1795" max="1796" width="4.140625" style="260" customWidth="1"/>
    <col min="1797" max="1797" width="7.140625" style="260" customWidth="1"/>
    <col min="1798" max="1798" width="5" style="260" customWidth="1"/>
    <col min="1799" max="1800" width="5.140625" style="260" customWidth="1"/>
    <col min="1801" max="1802" width="5" style="260" customWidth="1"/>
    <col min="1803" max="1803" width="4.7109375" style="260" customWidth="1"/>
    <col min="1804" max="1807" width="4.85546875" style="260" customWidth="1"/>
    <col min="1808" max="1808" width="4.7109375" style="260" customWidth="1"/>
    <col min="1809" max="1809" width="4.85546875" style="260" customWidth="1"/>
    <col min="1810" max="1810" width="5.7109375" style="260" customWidth="1"/>
    <col min="1811" max="1811" width="7.85546875" style="260" customWidth="1"/>
    <col min="1812" max="2044" width="9" style="260"/>
    <col min="2045" max="2045" width="3.42578125" style="260" customWidth="1"/>
    <col min="2046" max="2046" width="17.42578125" style="260" customWidth="1"/>
    <col min="2047" max="2047" width="17.140625" style="260" customWidth="1"/>
    <col min="2048" max="2048" width="7.85546875" style="260" customWidth="1"/>
    <col min="2049" max="2050" width="3.85546875" style="260" customWidth="1"/>
    <col min="2051" max="2052" width="4.140625" style="260" customWidth="1"/>
    <col min="2053" max="2053" width="7.140625" style="260" customWidth="1"/>
    <col min="2054" max="2054" width="5" style="260" customWidth="1"/>
    <col min="2055" max="2056" width="5.140625" style="260" customWidth="1"/>
    <col min="2057" max="2058" width="5" style="260" customWidth="1"/>
    <col min="2059" max="2059" width="4.7109375" style="260" customWidth="1"/>
    <col min="2060" max="2063" width="4.85546875" style="260" customWidth="1"/>
    <col min="2064" max="2064" width="4.7109375" style="260" customWidth="1"/>
    <col min="2065" max="2065" width="4.85546875" style="260" customWidth="1"/>
    <col min="2066" max="2066" width="5.7109375" style="260" customWidth="1"/>
    <col min="2067" max="2067" width="7.85546875" style="260" customWidth="1"/>
    <col min="2068" max="2300" width="9" style="260"/>
    <col min="2301" max="2301" width="3.42578125" style="260" customWidth="1"/>
    <col min="2302" max="2302" width="17.42578125" style="260" customWidth="1"/>
    <col min="2303" max="2303" width="17.140625" style="260" customWidth="1"/>
    <col min="2304" max="2304" width="7.85546875" style="260" customWidth="1"/>
    <col min="2305" max="2306" width="3.85546875" style="260" customWidth="1"/>
    <col min="2307" max="2308" width="4.140625" style="260" customWidth="1"/>
    <col min="2309" max="2309" width="7.140625" style="260" customWidth="1"/>
    <col min="2310" max="2310" width="5" style="260" customWidth="1"/>
    <col min="2311" max="2312" width="5.140625" style="260" customWidth="1"/>
    <col min="2313" max="2314" width="5" style="260" customWidth="1"/>
    <col min="2315" max="2315" width="4.7109375" style="260" customWidth="1"/>
    <col min="2316" max="2319" width="4.85546875" style="260" customWidth="1"/>
    <col min="2320" max="2320" width="4.7109375" style="260" customWidth="1"/>
    <col min="2321" max="2321" width="4.85546875" style="260" customWidth="1"/>
    <col min="2322" max="2322" width="5.7109375" style="260" customWidth="1"/>
    <col min="2323" max="2323" width="7.85546875" style="260" customWidth="1"/>
    <col min="2324" max="2556" width="9" style="260"/>
    <col min="2557" max="2557" width="3.42578125" style="260" customWidth="1"/>
    <col min="2558" max="2558" width="17.42578125" style="260" customWidth="1"/>
    <col min="2559" max="2559" width="17.140625" style="260" customWidth="1"/>
    <col min="2560" max="2560" width="7.85546875" style="260" customWidth="1"/>
    <col min="2561" max="2562" width="3.85546875" style="260" customWidth="1"/>
    <col min="2563" max="2564" width="4.140625" style="260" customWidth="1"/>
    <col min="2565" max="2565" width="7.140625" style="260" customWidth="1"/>
    <col min="2566" max="2566" width="5" style="260" customWidth="1"/>
    <col min="2567" max="2568" width="5.140625" style="260" customWidth="1"/>
    <col min="2569" max="2570" width="5" style="260" customWidth="1"/>
    <col min="2571" max="2571" width="4.7109375" style="260" customWidth="1"/>
    <col min="2572" max="2575" width="4.85546875" style="260" customWidth="1"/>
    <col min="2576" max="2576" width="4.7109375" style="260" customWidth="1"/>
    <col min="2577" max="2577" width="4.85546875" style="260" customWidth="1"/>
    <col min="2578" max="2578" width="5.7109375" style="260" customWidth="1"/>
    <col min="2579" max="2579" width="7.85546875" style="260" customWidth="1"/>
    <col min="2580" max="2812" width="9" style="260"/>
    <col min="2813" max="2813" width="3.42578125" style="260" customWidth="1"/>
    <col min="2814" max="2814" width="17.42578125" style="260" customWidth="1"/>
    <col min="2815" max="2815" width="17.140625" style="260" customWidth="1"/>
    <col min="2816" max="2816" width="7.85546875" style="260" customWidth="1"/>
    <col min="2817" max="2818" width="3.85546875" style="260" customWidth="1"/>
    <col min="2819" max="2820" width="4.140625" style="260" customWidth="1"/>
    <col min="2821" max="2821" width="7.140625" style="260" customWidth="1"/>
    <col min="2822" max="2822" width="5" style="260" customWidth="1"/>
    <col min="2823" max="2824" width="5.140625" style="260" customWidth="1"/>
    <col min="2825" max="2826" width="5" style="260" customWidth="1"/>
    <col min="2827" max="2827" width="4.7109375" style="260" customWidth="1"/>
    <col min="2828" max="2831" width="4.85546875" style="260" customWidth="1"/>
    <col min="2832" max="2832" width="4.7109375" style="260" customWidth="1"/>
    <col min="2833" max="2833" width="4.85546875" style="260" customWidth="1"/>
    <col min="2834" max="2834" width="5.7109375" style="260" customWidth="1"/>
    <col min="2835" max="2835" width="7.85546875" style="260" customWidth="1"/>
    <col min="2836" max="3068" width="9" style="260"/>
    <col min="3069" max="3069" width="3.42578125" style="260" customWidth="1"/>
    <col min="3070" max="3070" width="17.42578125" style="260" customWidth="1"/>
    <col min="3071" max="3071" width="17.140625" style="260" customWidth="1"/>
    <col min="3072" max="3072" width="7.85546875" style="260" customWidth="1"/>
    <col min="3073" max="3074" width="3.85546875" style="260" customWidth="1"/>
    <col min="3075" max="3076" width="4.140625" style="260" customWidth="1"/>
    <col min="3077" max="3077" width="7.140625" style="260" customWidth="1"/>
    <col min="3078" max="3078" width="5" style="260" customWidth="1"/>
    <col min="3079" max="3080" width="5.140625" style="260" customWidth="1"/>
    <col min="3081" max="3082" width="5" style="260" customWidth="1"/>
    <col min="3083" max="3083" width="4.7109375" style="260" customWidth="1"/>
    <col min="3084" max="3087" width="4.85546875" style="260" customWidth="1"/>
    <col min="3088" max="3088" width="4.7109375" style="260" customWidth="1"/>
    <col min="3089" max="3089" width="4.85546875" style="260" customWidth="1"/>
    <col min="3090" max="3090" width="5.7109375" style="260" customWidth="1"/>
    <col min="3091" max="3091" width="7.85546875" style="260" customWidth="1"/>
    <col min="3092" max="3324" width="9" style="260"/>
    <col min="3325" max="3325" width="3.42578125" style="260" customWidth="1"/>
    <col min="3326" max="3326" width="17.42578125" style="260" customWidth="1"/>
    <col min="3327" max="3327" width="17.140625" style="260" customWidth="1"/>
    <col min="3328" max="3328" width="7.85546875" style="260" customWidth="1"/>
    <col min="3329" max="3330" width="3.85546875" style="260" customWidth="1"/>
    <col min="3331" max="3332" width="4.140625" style="260" customWidth="1"/>
    <col min="3333" max="3333" width="7.140625" style="260" customWidth="1"/>
    <col min="3334" max="3334" width="5" style="260" customWidth="1"/>
    <col min="3335" max="3336" width="5.140625" style="260" customWidth="1"/>
    <col min="3337" max="3338" width="5" style="260" customWidth="1"/>
    <col min="3339" max="3339" width="4.7109375" style="260" customWidth="1"/>
    <col min="3340" max="3343" width="4.85546875" style="260" customWidth="1"/>
    <col min="3344" max="3344" width="4.7109375" style="260" customWidth="1"/>
    <col min="3345" max="3345" width="4.85546875" style="260" customWidth="1"/>
    <col min="3346" max="3346" width="5.7109375" style="260" customWidth="1"/>
    <col min="3347" max="3347" width="7.85546875" style="260" customWidth="1"/>
    <col min="3348" max="3580" width="9" style="260"/>
    <col min="3581" max="3581" width="3.42578125" style="260" customWidth="1"/>
    <col min="3582" max="3582" width="17.42578125" style="260" customWidth="1"/>
    <col min="3583" max="3583" width="17.140625" style="260" customWidth="1"/>
    <col min="3584" max="3584" width="7.85546875" style="260" customWidth="1"/>
    <col min="3585" max="3586" width="3.85546875" style="260" customWidth="1"/>
    <col min="3587" max="3588" width="4.140625" style="260" customWidth="1"/>
    <col min="3589" max="3589" width="7.140625" style="260" customWidth="1"/>
    <col min="3590" max="3590" width="5" style="260" customWidth="1"/>
    <col min="3591" max="3592" width="5.140625" style="260" customWidth="1"/>
    <col min="3593" max="3594" width="5" style="260" customWidth="1"/>
    <col min="3595" max="3595" width="4.7109375" style="260" customWidth="1"/>
    <col min="3596" max="3599" width="4.85546875" style="260" customWidth="1"/>
    <col min="3600" max="3600" width="4.7109375" style="260" customWidth="1"/>
    <col min="3601" max="3601" width="4.85546875" style="260" customWidth="1"/>
    <col min="3602" max="3602" width="5.7109375" style="260" customWidth="1"/>
    <col min="3603" max="3603" width="7.85546875" style="260" customWidth="1"/>
    <col min="3604" max="3836" width="9" style="260"/>
    <col min="3837" max="3837" width="3.42578125" style="260" customWidth="1"/>
    <col min="3838" max="3838" width="17.42578125" style="260" customWidth="1"/>
    <col min="3839" max="3839" width="17.140625" style="260" customWidth="1"/>
    <col min="3840" max="3840" width="7.85546875" style="260" customWidth="1"/>
    <col min="3841" max="3842" width="3.85546875" style="260" customWidth="1"/>
    <col min="3843" max="3844" width="4.140625" style="260" customWidth="1"/>
    <col min="3845" max="3845" width="7.140625" style="260" customWidth="1"/>
    <col min="3846" max="3846" width="5" style="260" customWidth="1"/>
    <col min="3847" max="3848" width="5.140625" style="260" customWidth="1"/>
    <col min="3849" max="3850" width="5" style="260" customWidth="1"/>
    <col min="3851" max="3851" width="4.7109375" style="260" customWidth="1"/>
    <col min="3852" max="3855" width="4.85546875" style="260" customWidth="1"/>
    <col min="3856" max="3856" width="4.7109375" style="260" customWidth="1"/>
    <col min="3857" max="3857" width="4.85546875" style="260" customWidth="1"/>
    <col min="3858" max="3858" width="5.7109375" style="260" customWidth="1"/>
    <col min="3859" max="3859" width="7.85546875" style="260" customWidth="1"/>
    <col min="3860" max="4092" width="9" style="260"/>
    <col min="4093" max="4093" width="3.42578125" style="260" customWidth="1"/>
    <col min="4094" max="4094" width="17.42578125" style="260" customWidth="1"/>
    <col min="4095" max="4095" width="17.140625" style="260" customWidth="1"/>
    <col min="4096" max="4096" width="7.85546875" style="260" customWidth="1"/>
    <col min="4097" max="4098" width="3.85546875" style="260" customWidth="1"/>
    <col min="4099" max="4100" width="4.140625" style="260" customWidth="1"/>
    <col min="4101" max="4101" width="7.140625" style="260" customWidth="1"/>
    <col min="4102" max="4102" width="5" style="260" customWidth="1"/>
    <col min="4103" max="4104" width="5.140625" style="260" customWidth="1"/>
    <col min="4105" max="4106" width="5" style="260" customWidth="1"/>
    <col min="4107" max="4107" width="4.7109375" style="260" customWidth="1"/>
    <col min="4108" max="4111" width="4.85546875" style="260" customWidth="1"/>
    <col min="4112" max="4112" width="4.7109375" style="260" customWidth="1"/>
    <col min="4113" max="4113" width="4.85546875" style="260" customWidth="1"/>
    <col min="4114" max="4114" width="5.7109375" style="260" customWidth="1"/>
    <col min="4115" max="4115" width="7.85546875" style="260" customWidth="1"/>
    <col min="4116" max="4348" width="9" style="260"/>
    <col min="4349" max="4349" width="3.42578125" style="260" customWidth="1"/>
    <col min="4350" max="4350" width="17.42578125" style="260" customWidth="1"/>
    <col min="4351" max="4351" width="17.140625" style="260" customWidth="1"/>
    <col min="4352" max="4352" width="7.85546875" style="260" customWidth="1"/>
    <col min="4353" max="4354" width="3.85546875" style="260" customWidth="1"/>
    <col min="4355" max="4356" width="4.140625" style="260" customWidth="1"/>
    <col min="4357" max="4357" width="7.140625" style="260" customWidth="1"/>
    <col min="4358" max="4358" width="5" style="260" customWidth="1"/>
    <col min="4359" max="4360" width="5.140625" style="260" customWidth="1"/>
    <col min="4361" max="4362" width="5" style="260" customWidth="1"/>
    <col min="4363" max="4363" width="4.7109375" style="260" customWidth="1"/>
    <col min="4364" max="4367" width="4.85546875" style="260" customWidth="1"/>
    <col min="4368" max="4368" width="4.7109375" style="260" customWidth="1"/>
    <col min="4369" max="4369" width="4.85546875" style="260" customWidth="1"/>
    <col min="4370" max="4370" width="5.7109375" style="260" customWidth="1"/>
    <col min="4371" max="4371" width="7.85546875" style="260" customWidth="1"/>
    <col min="4372" max="4604" width="9" style="260"/>
    <col min="4605" max="4605" width="3.42578125" style="260" customWidth="1"/>
    <col min="4606" max="4606" width="17.42578125" style="260" customWidth="1"/>
    <col min="4607" max="4607" width="17.140625" style="260" customWidth="1"/>
    <col min="4608" max="4608" width="7.85546875" style="260" customWidth="1"/>
    <col min="4609" max="4610" width="3.85546875" style="260" customWidth="1"/>
    <col min="4611" max="4612" width="4.140625" style="260" customWidth="1"/>
    <col min="4613" max="4613" width="7.140625" style="260" customWidth="1"/>
    <col min="4614" max="4614" width="5" style="260" customWidth="1"/>
    <col min="4615" max="4616" width="5.140625" style="260" customWidth="1"/>
    <col min="4617" max="4618" width="5" style="260" customWidth="1"/>
    <col min="4619" max="4619" width="4.7109375" style="260" customWidth="1"/>
    <col min="4620" max="4623" width="4.85546875" style="260" customWidth="1"/>
    <col min="4624" max="4624" width="4.7109375" style="260" customWidth="1"/>
    <col min="4625" max="4625" width="4.85546875" style="260" customWidth="1"/>
    <col min="4626" max="4626" width="5.7109375" style="260" customWidth="1"/>
    <col min="4627" max="4627" width="7.85546875" style="260" customWidth="1"/>
    <col min="4628" max="4860" width="9" style="260"/>
    <col min="4861" max="4861" width="3.42578125" style="260" customWidth="1"/>
    <col min="4862" max="4862" width="17.42578125" style="260" customWidth="1"/>
    <col min="4863" max="4863" width="17.140625" style="260" customWidth="1"/>
    <col min="4864" max="4864" width="7.85546875" style="260" customWidth="1"/>
    <col min="4865" max="4866" width="3.85546875" style="260" customWidth="1"/>
    <col min="4867" max="4868" width="4.140625" style="260" customWidth="1"/>
    <col min="4869" max="4869" width="7.140625" style="260" customWidth="1"/>
    <col min="4870" max="4870" width="5" style="260" customWidth="1"/>
    <col min="4871" max="4872" width="5.140625" style="260" customWidth="1"/>
    <col min="4873" max="4874" width="5" style="260" customWidth="1"/>
    <col min="4875" max="4875" width="4.7109375" style="260" customWidth="1"/>
    <col min="4876" max="4879" width="4.85546875" style="260" customWidth="1"/>
    <col min="4880" max="4880" width="4.7109375" style="260" customWidth="1"/>
    <col min="4881" max="4881" width="4.85546875" style="260" customWidth="1"/>
    <col min="4882" max="4882" width="5.7109375" style="260" customWidth="1"/>
    <col min="4883" max="4883" width="7.85546875" style="260" customWidth="1"/>
    <col min="4884" max="5116" width="9" style="260"/>
    <col min="5117" max="5117" width="3.42578125" style="260" customWidth="1"/>
    <col min="5118" max="5118" width="17.42578125" style="260" customWidth="1"/>
    <col min="5119" max="5119" width="17.140625" style="260" customWidth="1"/>
    <col min="5120" max="5120" width="7.85546875" style="260" customWidth="1"/>
    <col min="5121" max="5122" width="3.85546875" style="260" customWidth="1"/>
    <col min="5123" max="5124" width="4.140625" style="260" customWidth="1"/>
    <col min="5125" max="5125" width="7.140625" style="260" customWidth="1"/>
    <col min="5126" max="5126" width="5" style="260" customWidth="1"/>
    <col min="5127" max="5128" width="5.140625" style="260" customWidth="1"/>
    <col min="5129" max="5130" width="5" style="260" customWidth="1"/>
    <col min="5131" max="5131" width="4.7109375" style="260" customWidth="1"/>
    <col min="5132" max="5135" width="4.85546875" style="260" customWidth="1"/>
    <col min="5136" max="5136" width="4.7109375" style="260" customWidth="1"/>
    <col min="5137" max="5137" width="4.85546875" style="260" customWidth="1"/>
    <col min="5138" max="5138" width="5.7109375" style="260" customWidth="1"/>
    <col min="5139" max="5139" width="7.85546875" style="260" customWidth="1"/>
    <col min="5140" max="5372" width="9" style="260"/>
    <col min="5373" max="5373" width="3.42578125" style="260" customWidth="1"/>
    <col min="5374" max="5374" width="17.42578125" style="260" customWidth="1"/>
    <col min="5375" max="5375" width="17.140625" style="260" customWidth="1"/>
    <col min="5376" max="5376" width="7.85546875" style="260" customWidth="1"/>
    <col min="5377" max="5378" width="3.85546875" style="260" customWidth="1"/>
    <col min="5379" max="5380" width="4.140625" style="260" customWidth="1"/>
    <col min="5381" max="5381" width="7.140625" style="260" customWidth="1"/>
    <col min="5382" max="5382" width="5" style="260" customWidth="1"/>
    <col min="5383" max="5384" width="5.140625" style="260" customWidth="1"/>
    <col min="5385" max="5386" width="5" style="260" customWidth="1"/>
    <col min="5387" max="5387" width="4.7109375" style="260" customWidth="1"/>
    <col min="5388" max="5391" width="4.85546875" style="260" customWidth="1"/>
    <col min="5392" max="5392" width="4.7109375" style="260" customWidth="1"/>
    <col min="5393" max="5393" width="4.85546875" style="260" customWidth="1"/>
    <col min="5394" max="5394" width="5.7109375" style="260" customWidth="1"/>
    <col min="5395" max="5395" width="7.85546875" style="260" customWidth="1"/>
    <col min="5396" max="5628" width="9" style="260"/>
    <col min="5629" max="5629" width="3.42578125" style="260" customWidth="1"/>
    <col min="5630" max="5630" width="17.42578125" style="260" customWidth="1"/>
    <col min="5631" max="5631" width="17.140625" style="260" customWidth="1"/>
    <col min="5632" max="5632" width="7.85546875" style="260" customWidth="1"/>
    <col min="5633" max="5634" width="3.85546875" style="260" customWidth="1"/>
    <col min="5635" max="5636" width="4.140625" style="260" customWidth="1"/>
    <col min="5637" max="5637" width="7.140625" style="260" customWidth="1"/>
    <col min="5638" max="5638" width="5" style="260" customWidth="1"/>
    <col min="5639" max="5640" width="5.140625" style="260" customWidth="1"/>
    <col min="5641" max="5642" width="5" style="260" customWidth="1"/>
    <col min="5643" max="5643" width="4.7109375" style="260" customWidth="1"/>
    <col min="5644" max="5647" width="4.85546875" style="260" customWidth="1"/>
    <col min="5648" max="5648" width="4.7109375" style="260" customWidth="1"/>
    <col min="5649" max="5649" width="4.85546875" style="260" customWidth="1"/>
    <col min="5650" max="5650" width="5.7109375" style="260" customWidth="1"/>
    <col min="5651" max="5651" width="7.85546875" style="260" customWidth="1"/>
    <col min="5652" max="5884" width="9" style="260"/>
    <col min="5885" max="5885" width="3.42578125" style="260" customWidth="1"/>
    <col min="5886" max="5886" width="17.42578125" style="260" customWidth="1"/>
    <col min="5887" max="5887" width="17.140625" style="260" customWidth="1"/>
    <col min="5888" max="5888" width="7.85546875" style="260" customWidth="1"/>
    <col min="5889" max="5890" width="3.85546875" style="260" customWidth="1"/>
    <col min="5891" max="5892" width="4.140625" style="260" customWidth="1"/>
    <col min="5893" max="5893" width="7.140625" style="260" customWidth="1"/>
    <col min="5894" max="5894" width="5" style="260" customWidth="1"/>
    <col min="5895" max="5896" width="5.140625" style="260" customWidth="1"/>
    <col min="5897" max="5898" width="5" style="260" customWidth="1"/>
    <col min="5899" max="5899" width="4.7109375" style="260" customWidth="1"/>
    <col min="5900" max="5903" width="4.85546875" style="260" customWidth="1"/>
    <col min="5904" max="5904" width="4.7109375" style="260" customWidth="1"/>
    <col min="5905" max="5905" width="4.85546875" style="260" customWidth="1"/>
    <col min="5906" max="5906" width="5.7109375" style="260" customWidth="1"/>
    <col min="5907" max="5907" width="7.85546875" style="260" customWidth="1"/>
    <col min="5908" max="6140" width="9" style="260"/>
    <col min="6141" max="6141" width="3.42578125" style="260" customWidth="1"/>
    <col min="6142" max="6142" width="17.42578125" style="260" customWidth="1"/>
    <col min="6143" max="6143" width="17.140625" style="260" customWidth="1"/>
    <col min="6144" max="6144" width="7.85546875" style="260" customWidth="1"/>
    <col min="6145" max="6146" width="3.85546875" style="260" customWidth="1"/>
    <col min="6147" max="6148" width="4.140625" style="260" customWidth="1"/>
    <col min="6149" max="6149" width="7.140625" style="260" customWidth="1"/>
    <col min="6150" max="6150" width="5" style="260" customWidth="1"/>
    <col min="6151" max="6152" width="5.140625" style="260" customWidth="1"/>
    <col min="6153" max="6154" width="5" style="260" customWidth="1"/>
    <col min="6155" max="6155" width="4.7109375" style="260" customWidth="1"/>
    <col min="6156" max="6159" width="4.85546875" style="260" customWidth="1"/>
    <col min="6160" max="6160" width="4.7109375" style="260" customWidth="1"/>
    <col min="6161" max="6161" width="4.85546875" style="260" customWidth="1"/>
    <col min="6162" max="6162" width="5.7109375" style="260" customWidth="1"/>
    <col min="6163" max="6163" width="7.85546875" style="260" customWidth="1"/>
    <col min="6164" max="6396" width="9" style="260"/>
    <col min="6397" max="6397" width="3.42578125" style="260" customWidth="1"/>
    <col min="6398" max="6398" width="17.42578125" style="260" customWidth="1"/>
    <col min="6399" max="6399" width="17.140625" style="260" customWidth="1"/>
    <col min="6400" max="6400" width="7.85546875" style="260" customWidth="1"/>
    <col min="6401" max="6402" width="3.85546875" style="260" customWidth="1"/>
    <col min="6403" max="6404" width="4.140625" style="260" customWidth="1"/>
    <col min="6405" max="6405" width="7.140625" style="260" customWidth="1"/>
    <col min="6406" max="6406" width="5" style="260" customWidth="1"/>
    <col min="6407" max="6408" width="5.140625" style="260" customWidth="1"/>
    <col min="6409" max="6410" width="5" style="260" customWidth="1"/>
    <col min="6411" max="6411" width="4.7109375" style="260" customWidth="1"/>
    <col min="6412" max="6415" width="4.85546875" style="260" customWidth="1"/>
    <col min="6416" max="6416" width="4.7109375" style="260" customWidth="1"/>
    <col min="6417" max="6417" width="4.85546875" style="260" customWidth="1"/>
    <col min="6418" max="6418" width="5.7109375" style="260" customWidth="1"/>
    <col min="6419" max="6419" width="7.85546875" style="260" customWidth="1"/>
    <col min="6420" max="6652" width="9" style="260"/>
    <col min="6653" max="6653" width="3.42578125" style="260" customWidth="1"/>
    <col min="6654" max="6654" width="17.42578125" style="260" customWidth="1"/>
    <col min="6655" max="6655" width="17.140625" style="260" customWidth="1"/>
    <col min="6656" max="6656" width="7.85546875" style="260" customWidth="1"/>
    <col min="6657" max="6658" width="3.85546875" style="260" customWidth="1"/>
    <col min="6659" max="6660" width="4.140625" style="260" customWidth="1"/>
    <col min="6661" max="6661" width="7.140625" style="260" customWidth="1"/>
    <col min="6662" max="6662" width="5" style="260" customWidth="1"/>
    <col min="6663" max="6664" width="5.140625" style="260" customWidth="1"/>
    <col min="6665" max="6666" width="5" style="260" customWidth="1"/>
    <col min="6667" max="6667" width="4.7109375" style="260" customWidth="1"/>
    <col min="6668" max="6671" width="4.85546875" style="260" customWidth="1"/>
    <col min="6672" max="6672" width="4.7109375" style="260" customWidth="1"/>
    <col min="6673" max="6673" width="4.85546875" style="260" customWidth="1"/>
    <col min="6674" max="6674" width="5.7109375" style="260" customWidth="1"/>
    <col min="6675" max="6675" width="7.85546875" style="260" customWidth="1"/>
    <col min="6676" max="6908" width="9" style="260"/>
    <col min="6909" max="6909" width="3.42578125" style="260" customWidth="1"/>
    <col min="6910" max="6910" width="17.42578125" style="260" customWidth="1"/>
    <col min="6911" max="6911" width="17.140625" style="260" customWidth="1"/>
    <col min="6912" max="6912" width="7.85546875" style="260" customWidth="1"/>
    <col min="6913" max="6914" width="3.85546875" style="260" customWidth="1"/>
    <col min="6915" max="6916" width="4.140625" style="260" customWidth="1"/>
    <col min="6917" max="6917" width="7.140625" style="260" customWidth="1"/>
    <col min="6918" max="6918" width="5" style="260" customWidth="1"/>
    <col min="6919" max="6920" width="5.140625" style="260" customWidth="1"/>
    <col min="6921" max="6922" width="5" style="260" customWidth="1"/>
    <col min="6923" max="6923" width="4.7109375" style="260" customWidth="1"/>
    <col min="6924" max="6927" width="4.85546875" style="260" customWidth="1"/>
    <col min="6928" max="6928" width="4.7109375" style="260" customWidth="1"/>
    <col min="6929" max="6929" width="4.85546875" style="260" customWidth="1"/>
    <col min="6930" max="6930" width="5.7109375" style="260" customWidth="1"/>
    <col min="6931" max="6931" width="7.85546875" style="260" customWidth="1"/>
    <col min="6932" max="7164" width="9" style="260"/>
    <col min="7165" max="7165" width="3.42578125" style="260" customWidth="1"/>
    <col min="7166" max="7166" width="17.42578125" style="260" customWidth="1"/>
    <col min="7167" max="7167" width="17.140625" style="260" customWidth="1"/>
    <col min="7168" max="7168" width="7.85546875" style="260" customWidth="1"/>
    <col min="7169" max="7170" width="3.85546875" style="260" customWidth="1"/>
    <col min="7171" max="7172" width="4.140625" style="260" customWidth="1"/>
    <col min="7173" max="7173" width="7.140625" style="260" customWidth="1"/>
    <col min="7174" max="7174" width="5" style="260" customWidth="1"/>
    <col min="7175" max="7176" width="5.140625" style="260" customWidth="1"/>
    <col min="7177" max="7178" width="5" style="260" customWidth="1"/>
    <col min="7179" max="7179" width="4.7109375" style="260" customWidth="1"/>
    <col min="7180" max="7183" width="4.85546875" style="260" customWidth="1"/>
    <col min="7184" max="7184" width="4.7109375" style="260" customWidth="1"/>
    <col min="7185" max="7185" width="4.85546875" style="260" customWidth="1"/>
    <col min="7186" max="7186" width="5.7109375" style="260" customWidth="1"/>
    <col min="7187" max="7187" width="7.85546875" style="260" customWidth="1"/>
    <col min="7188" max="7420" width="9" style="260"/>
    <col min="7421" max="7421" width="3.42578125" style="260" customWidth="1"/>
    <col min="7422" max="7422" width="17.42578125" style="260" customWidth="1"/>
    <col min="7423" max="7423" width="17.140625" style="260" customWidth="1"/>
    <col min="7424" max="7424" width="7.85546875" style="260" customWidth="1"/>
    <col min="7425" max="7426" width="3.85546875" style="260" customWidth="1"/>
    <col min="7427" max="7428" width="4.140625" style="260" customWidth="1"/>
    <col min="7429" max="7429" width="7.140625" style="260" customWidth="1"/>
    <col min="7430" max="7430" width="5" style="260" customWidth="1"/>
    <col min="7431" max="7432" width="5.140625" style="260" customWidth="1"/>
    <col min="7433" max="7434" width="5" style="260" customWidth="1"/>
    <col min="7435" max="7435" width="4.7109375" style="260" customWidth="1"/>
    <col min="7436" max="7439" width="4.85546875" style="260" customWidth="1"/>
    <col min="7440" max="7440" width="4.7109375" style="260" customWidth="1"/>
    <col min="7441" max="7441" width="4.85546875" style="260" customWidth="1"/>
    <col min="7442" max="7442" width="5.7109375" style="260" customWidth="1"/>
    <col min="7443" max="7443" width="7.85546875" style="260" customWidth="1"/>
    <col min="7444" max="7676" width="9" style="260"/>
    <col min="7677" max="7677" width="3.42578125" style="260" customWidth="1"/>
    <col min="7678" max="7678" width="17.42578125" style="260" customWidth="1"/>
    <col min="7679" max="7679" width="17.140625" style="260" customWidth="1"/>
    <col min="7680" max="7680" width="7.85546875" style="260" customWidth="1"/>
    <col min="7681" max="7682" width="3.85546875" style="260" customWidth="1"/>
    <col min="7683" max="7684" width="4.140625" style="260" customWidth="1"/>
    <col min="7685" max="7685" width="7.140625" style="260" customWidth="1"/>
    <col min="7686" max="7686" width="5" style="260" customWidth="1"/>
    <col min="7687" max="7688" width="5.140625" style="260" customWidth="1"/>
    <col min="7689" max="7690" width="5" style="260" customWidth="1"/>
    <col min="7691" max="7691" width="4.7109375" style="260" customWidth="1"/>
    <col min="7692" max="7695" width="4.85546875" style="260" customWidth="1"/>
    <col min="7696" max="7696" width="4.7109375" style="260" customWidth="1"/>
    <col min="7697" max="7697" width="4.85546875" style="260" customWidth="1"/>
    <col min="7698" max="7698" width="5.7109375" style="260" customWidth="1"/>
    <col min="7699" max="7699" width="7.85546875" style="260" customWidth="1"/>
    <col min="7700" max="7932" width="9" style="260"/>
    <col min="7933" max="7933" width="3.42578125" style="260" customWidth="1"/>
    <col min="7934" max="7934" width="17.42578125" style="260" customWidth="1"/>
    <col min="7935" max="7935" width="17.140625" style="260" customWidth="1"/>
    <col min="7936" max="7936" width="7.85546875" style="260" customWidth="1"/>
    <col min="7937" max="7938" width="3.85546875" style="260" customWidth="1"/>
    <col min="7939" max="7940" width="4.140625" style="260" customWidth="1"/>
    <col min="7941" max="7941" width="7.140625" style="260" customWidth="1"/>
    <col min="7942" max="7942" width="5" style="260" customWidth="1"/>
    <col min="7943" max="7944" width="5.140625" style="260" customWidth="1"/>
    <col min="7945" max="7946" width="5" style="260" customWidth="1"/>
    <col min="7947" max="7947" width="4.7109375" style="260" customWidth="1"/>
    <col min="7948" max="7951" width="4.85546875" style="260" customWidth="1"/>
    <col min="7952" max="7952" width="4.7109375" style="260" customWidth="1"/>
    <col min="7953" max="7953" width="4.85546875" style="260" customWidth="1"/>
    <col min="7954" max="7954" width="5.7109375" style="260" customWidth="1"/>
    <col min="7955" max="7955" width="7.85546875" style="260" customWidth="1"/>
    <col min="7956" max="8188" width="9" style="260"/>
    <col min="8189" max="8189" width="3.42578125" style="260" customWidth="1"/>
    <col min="8190" max="8190" width="17.42578125" style="260" customWidth="1"/>
    <col min="8191" max="8191" width="17.140625" style="260" customWidth="1"/>
    <col min="8192" max="8192" width="7.85546875" style="260" customWidth="1"/>
    <col min="8193" max="8194" width="3.85546875" style="260" customWidth="1"/>
    <col min="8195" max="8196" width="4.140625" style="260" customWidth="1"/>
    <col min="8197" max="8197" width="7.140625" style="260" customWidth="1"/>
    <col min="8198" max="8198" width="5" style="260" customWidth="1"/>
    <col min="8199" max="8200" width="5.140625" style="260" customWidth="1"/>
    <col min="8201" max="8202" width="5" style="260" customWidth="1"/>
    <col min="8203" max="8203" width="4.7109375" style="260" customWidth="1"/>
    <col min="8204" max="8207" width="4.85546875" style="260" customWidth="1"/>
    <col min="8208" max="8208" width="4.7109375" style="260" customWidth="1"/>
    <col min="8209" max="8209" width="4.85546875" style="260" customWidth="1"/>
    <col min="8210" max="8210" width="5.7109375" style="260" customWidth="1"/>
    <col min="8211" max="8211" width="7.85546875" style="260" customWidth="1"/>
    <col min="8212" max="8444" width="9" style="260"/>
    <col min="8445" max="8445" width="3.42578125" style="260" customWidth="1"/>
    <col min="8446" max="8446" width="17.42578125" style="260" customWidth="1"/>
    <col min="8447" max="8447" width="17.140625" style="260" customWidth="1"/>
    <col min="8448" max="8448" width="7.85546875" style="260" customWidth="1"/>
    <col min="8449" max="8450" width="3.85546875" style="260" customWidth="1"/>
    <col min="8451" max="8452" width="4.140625" style="260" customWidth="1"/>
    <col min="8453" max="8453" width="7.140625" style="260" customWidth="1"/>
    <col min="8454" max="8454" width="5" style="260" customWidth="1"/>
    <col min="8455" max="8456" width="5.140625" style="260" customWidth="1"/>
    <col min="8457" max="8458" width="5" style="260" customWidth="1"/>
    <col min="8459" max="8459" width="4.7109375" style="260" customWidth="1"/>
    <col min="8460" max="8463" width="4.85546875" style="260" customWidth="1"/>
    <col min="8464" max="8464" width="4.7109375" style="260" customWidth="1"/>
    <col min="8465" max="8465" width="4.85546875" style="260" customWidth="1"/>
    <col min="8466" max="8466" width="5.7109375" style="260" customWidth="1"/>
    <col min="8467" max="8467" width="7.85546875" style="260" customWidth="1"/>
    <col min="8468" max="8700" width="9" style="260"/>
    <col min="8701" max="8701" width="3.42578125" style="260" customWidth="1"/>
    <col min="8702" max="8702" width="17.42578125" style="260" customWidth="1"/>
    <col min="8703" max="8703" width="17.140625" style="260" customWidth="1"/>
    <col min="8704" max="8704" width="7.85546875" style="260" customWidth="1"/>
    <col min="8705" max="8706" width="3.85546875" style="260" customWidth="1"/>
    <col min="8707" max="8708" width="4.140625" style="260" customWidth="1"/>
    <col min="8709" max="8709" width="7.140625" style="260" customWidth="1"/>
    <col min="8710" max="8710" width="5" style="260" customWidth="1"/>
    <col min="8711" max="8712" width="5.140625" style="260" customWidth="1"/>
    <col min="8713" max="8714" width="5" style="260" customWidth="1"/>
    <col min="8715" max="8715" width="4.7109375" style="260" customWidth="1"/>
    <col min="8716" max="8719" width="4.85546875" style="260" customWidth="1"/>
    <col min="8720" max="8720" width="4.7109375" style="260" customWidth="1"/>
    <col min="8721" max="8721" width="4.85546875" style="260" customWidth="1"/>
    <col min="8722" max="8722" width="5.7109375" style="260" customWidth="1"/>
    <col min="8723" max="8723" width="7.85546875" style="260" customWidth="1"/>
    <col min="8724" max="8956" width="9" style="260"/>
    <col min="8957" max="8957" width="3.42578125" style="260" customWidth="1"/>
    <col min="8958" max="8958" width="17.42578125" style="260" customWidth="1"/>
    <col min="8959" max="8959" width="17.140625" style="260" customWidth="1"/>
    <col min="8960" max="8960" width="7.85546875" style="260" customWidth="1"/>
    <col min="8961" max="8962" width="3.85546875" style="260" customWidth="1"/>
    <col min="8963" max="8964" width="4.140625" style="260" customWidth="1"/>
    <col min="8965" max="8965" width="7.140625" style="260" customWidth="1"/>
    <col min="8966" max="8966" width="5" style="260" customWidth="1"/>
    <col min="8967" max="8968" width="5.140625" style="260" customWidth="1"/>
    <col min="8969" max="8970" width="5" style="260" customWidth="1"/>
    <col min="8971" max="8971" width="4.7109375" style="260" customWidth="1"/>
    <col min="8972" max="8975" width="4.85546875" style="260" customWidth="1"/>
    <col min="8976" max="8976" width="4.7109375" style="260" customWidth="1"/>
    <col min="8977" max="8977" width="4.85546875" style="260" customWidth="1"/>
    <col min="8978" max="8978" width="5.7109375" style="260" customWidth="1"/>
    <col min="8979" max="8979" width="7.85546875" style="260" customWidth="1"/>
    <col min="8980" max="9212" width="9" style="260"/>
    <col min="9213" max="9213" width="3.42578125" style="260" customWidth="1"/>
    <col min="9214" max="9214" width="17.42578125" style="260" customWidth="1"/>
    <col min="9215" max="9215" width="17.140625" style="260" customWidth="1"/>
    <col min="9216" max="9216" width="7.85546875" style="260" customWidth="1"/>
    <col min="9217" max="9218" width="3.85546875" style="260" customWidth="1"/>
    <col min="9219" max="9220" width="4.140625" style="260" customWidth="1"/>
    <col min="9221" max="9221" width="7.140625" style="260" customWidth="1"/>
    <col min="9222" max="9222" width="5" style="260" customWidth="1"/>
    <col min="9223" max="9224" width="5.140625" style="260" customWidth="1"/>
    <col min="9225" max="9226" width="5" style="260" customWidth="1"/>
    <col min="9227" max="9227" width="4.7109375" style="260" customWidth="1"/>
    <col min="9228" max="9231" width="4.85546875" style="260" customWidth="1"/>
    <col min="9232" max="9232" width="4.7109375" style="260" customWidth="1"/>
    <col min="9233" max="9233" width="4.85546875" style="260" customWidth="1"/>
    <col min="9234" max="9234" width="5.7109375" style="260" customWidth="1"/>
    <col min="9235" max="9235" width="7.85546875" style="260" customWidth="1"/>
    <col min="9236" max="9468" width="9" style="260"/>
    <col min="9469" max="9469" width="3.42578125" style="260" customWidth="1"/>
    <col min="9470" max="9470" width="17.42578125" style="260" customWidth="1"/>
    <col min="9471" max="9471" width="17.140625" style="260" customWidth="1"/>
    <col min="9472" max="9472" width="7.85546875" style="260" customWidth="1"/>
    <col min="9473" max="9474" width="3.85546875" style="260" customWidth="1"/>
    <col min="9475" max="9476" width="4.140625" style="260" customWidth="1"/>
    <col min="9477" max="9477" width="7.140625" style="260" customWidth="1"/>
    <col min="9478" max="9478" width="5" style="260" customWidth="1"/>
    <col min="9479" max="9480" width="5.140625" style="260" customWidth="1"/>
    <col min="9481" max="9482" width="5" style="260" customWidth="1"/>
    <col min="9483" max="9483" width="4.7109375" style="260" customWidth="1"/>
    <col min="9484" max="9487" width="4.85546875" style="260" customWidth="1"/>
    <col min="9488" max="9488" width="4.7109375" style="260" customWidth="1"/>
    <col min="9489" max="9489" width="4.85546875" style="260" customWidth="1"/>
    <col min="9490" max="9490" width="5.7109375" style="260" customWidth="1"/>
    <col min="9491" max="9491" width="7.85546875" style="260" customWidth="1"/>
    <col min="9492" max="9724" width="9" style="260"/>
    <col min="9725" max="9725" width="3.42578125" style="260" customWidth="1"/>
    <col min="9726" max="9726" width="17.42578125" style="260" customWidth="1"/>
    <col min="9727" max="9727" width="17.140625" style="260" customWidth="1"/>
    <col min="9728" max="9728" width="7.85546875" style="260" customWidth="1"/>
    <col min="9729" max="9730" width="3.85546875" style="260" customWidth="1"/>
    <col min="9731" max="9732" width="4.140625" style="260" customWidth="1"/>
    <col min="9733" max="9733" width="7.140625" style="260" customWidth="1"/>
    <col min="9734" max="9734" width="5" style="260" customWidth="1"/>
    <col min="9735" max="9736" width="5.140625" style="260" customWidth="1"/>
    <col min="9737" max="9738" width="5" style="260" customWidth="1"/>
    <col min="9739" max="9739" width="4.7109375" style="260" customWidth="1"/>
    <col min="9740" max="9743" width="4.85546875" style="260" customWidth="1"/>
    <col min="9744" max="9744" width="4.7109375" style="260" customWidth="1"/>
    <col min="9745" max="9745" width="4.85546875" style="260" customWidth="1"/>
    <col min="9746" max="9746" width="5.7109375" style="260" customWidth="1"/>
    <col min="9747" max="9747" width="7.85546875" style="260" customWidth="1"/>
    <col min="9748" max="9980" width="9" style="260"/>
    <col min="9981" max="9981" width="3.42578125" style="260" customWidth="1"/>
    <col min="9982" max="9982" width="17.42578125" style="260" customWidth="1"/>
    <col min="9983" max="9983" width="17.140625" style="260" customWidth="1"/>
    <col min="9984" max="9984" width="7.85546875" style="260" customWidth="1"/>
    <col min="9985" max="9986" width="3.85546875" style="260" customWidth="1"/>
    <col min="9987" max="9988" width="4.140625" style="260" customWidth="1"/>
    <col min="9989" max="9989" width="7.140625" style="260" customWidth="1"/>
    <col min="9990" max="9990" width="5" style="260" customWidth="1"/>
    <col min="9991" max="9992" width="5.140625" style="260" customWidth="1"/>
    <col min="9993" max="9994" width="5" style="260" customWidth="1"/>
    <col min="9995" max="9995" width="4.7109375" style="260" customWidth="1"/>
    <col min="9996" max="9999" width="4.85546875" style="260" customWidth="1"/>
    <col min="10000" max="10000" width="4.7109375" style="260" customWidth="1"/>
    <col min="10001" max="10001" width="4.85546875" style="260" customWidth="1"/>
    <col min="10002" max="10002" width="5.7109375" style="260" customWidth="1"/>
    <col min="10003" max="10003" width="7.85546875" style="260" customWidth="1"/>
    <col min="10004" max="10236" width="9" style="260"/>
    <col min="10237" max="10237" width="3.42578125" style="260" customWidth="1"/>
    <col min="10238" max="10238" width="17.42578125" style="260" customWidth="1"/>
    <col min="10239" max="10239" width="17.140625" style="260" customWidth="1"/>
    <col min="10240" max="10240" width="7.85546875" style="260" customWidth="1"/>
    <col min="10241" max="10242" width="3.85546875" style="260" customWidth="1"/>
    <col min="10243" max="10244" width="4.140625" style="260" customWidth="1"/>
    <col min="10245" max="10245" width="7.140625" style="260" customWidth="1"/>
    <col min="10246" max="10246" width="5" style="260" customWidth="1"/>
    <col min="10247" max="10248" width="5.140625" style="260" customWidth="1"/>
    <col min="10249" max="10250" width="5" style="260" customWidth="1"/>
    <col min="10251" max="10251" width="4.7109375" style="260" customWidth="1"/>
    <col min="10252" max="10255" width="4.85546875" style="260" customWidth="1"/>
    <col min="10256" max="10256" width="4.7109375" style="260" customWidth="1"/>
    <col min="10257" max="10257" width="4.85546875" style="260" customWidth="1"/>
    <col min="10258" max="10258" width="5.7109375" style="260" customWidth="1"/>
    <col min="10259" max="10259" width="7.85546875" style="260" customWidth="1"/>
    <col min="10260" max="10492" width="9" style="260"/>
    <col min="10493" max="10493" width="3.42578125" style="260" customWidth="1"/>
    <col min="10494" max="10494" width="17.42578125" style="260" customWidth="1"/>
    <col min="10495" max="10495" width="17.140625" style="260" customWidth="1"/>
    <col min="10496" max="10496" width="7.85546875" style="260" customWidth="1"/>
    <col min="10497" max="10498" width="3.85546875" style="260" customWidth="1"/>
    <col min="10499" max="10500" width="4.140625" style="260" customWidth="1"/>
    <col min="10501" max="10501" width="7.140625" style="260" customWidth="1"/>
    <col min="10502" max="10502" width="5" style="260" customWidth="1"/>
    <col min="10503" max="10504" width="5.140625" style="260" customWidth="1"/>
    <col min="10505" max="10506" width="5" style="260" customWidth="1"/>
    <col min="10507" max="10507" width="4.7109375" style="260" customWidth="1"/>
    <col min="10508" max="10511" width="4.85546875" style="260" customWidth="1"/>
    <col min="10512" max="10512" width="4.7109375" style="260" customWidth="1"/>
    <col min="10513" max="10513" width="4.85546875" style="260" customWidth="1"/>
    <col min="10514" max="10514" width="5.7109375" style="260" customWidth="1"/>
    <col min="10515" max="10515" width="7.85546875" style="260" customWidth="1"/>
    <col min="10516" max="10748" width="9" style="260"/>
    <col min="10749" max="10749" width="3.42578125" style="260" customWidth="1"/>
    <col min="10750" max="10750" width="17.42578125" style="260" customWidth="1"/>
    <col min="10751" max="10751" width="17.140625" style="260" customWidth="1"/>
    <col min="10752" max="10752" width="7.85546875" style="260" customWidth="1"/>
    <col min="10753" max="10754" width="3.85546875" style="260" customWidth="1"/>
    <col min="10755" max="10756" width="4.140625" style="260" customWidth="1"/>
    <col min="10757" max="10757" width="7.140625" style="260" customWidth="1"/>
    <col min="10758" max="10758" width="5" style="260" customWidth="1"/>
    <col min="10759" max="10760" width="5.140625" style="260" customWidth="1"/>
    <col min="10761" max="10762" width="5" style="260" customWidth="1"/>
    <col min="10763" max="10763" width="4.7109375" style="260" customWidth="1"/>
    <col min="10764" max="10767" width="4.85546875" style="260" customWidth="1"/>
    <col min="10768" max="10768" width="4.7109375" style="260" customWidth="1"/>
    <col min="10769" max="10769" width="4.85546875" style="260" customWidth="1"/>
    <col min="10770" max="10770" width="5.7109375" style="260" customWidth="1"/>
    <col min="10771" max="10771" width="7.85546875" style="260" customWidth="1"/>
    <col min="10772" max="11004" width="9" style="260"/>
    <col min="11005" max="11005" width="3.42578125" style="260" customWidth="1"/>
    <col min="11006" max="11006" width="17.42578125" style="260" customWidth="1"/>
    <col min="11007" max="11007" width="17.140625" style="260" customWidth="1"/>
    <col min="11008" max="11008" width="7.85546875" style="260" customWidth="1"/>
    <col min="11009" max="11010" width="3.85546875" style="260" customWidth="1"/>
    <col min="11011" max="11012" width="4.140625" style="260" customWidth="1"/>
    <col min="11013" max="11013" width="7.140625" style="260" customWidth="1"/>
    <col min="11014" max="11014" width="5" style="260" customWidth="1"/>
    <col min="11015" max="11016" width="5.140625" style="260" customWidth="1"/>
    <col min="11017" max="11018" width="5" style="260" customWidth="1"/>
    <col min="11019" max="11019" width="4.7109375" style="260" customWidth="1"/>
    <col min="11020" max="11023" width="4.85546875" style="260" customWidth="1"/>
    <col min="11024" max="11024" width="4.7109375" style="260" customWidth="1"/>
    <col min="11025" max="11025" width="4.85546875" style="260" customWidth="1"/>
    <col min="11026" max="11026" width="5.7109375" style="260" customWidth="1"/>
    <col min="11027" max="11027" width="7.85546875" style="260" customWidth="1"/>
    <col min="11028" max="11260" width="9" style="260"/>
    <col min="11261" max="11261" width="3.42578125" style="260" customWidth="1"/>
    <col min="11262" max="11262" width="17.42578125" style="260" customWidth="1"/>
    <col min="11263" max="11263" width="17.140625" style="260" customWidth="1"/>
    <col min="11264" max="11264" width="7.85546875" style="260" customWidth="1"/>
    <col min="11265" max="11266" width="3.85546875" style="260" customWidth="1"/>
    <col min="11267" max="11268" width="4.140625" style="260" customWidth="1"/>
    <col min="11269" max="11269" width="7.140625" style="260" customWidth="1"/>
    <col min="11270" max="11270" width="5" style="260" customWidth="1"/>
    <col min="11271" max="11272" width="5.140625" style="260" customWidth="1"/>
    <col min="11273" max="11274" width="5" style="260" customWidth="1"/>
    <col min="11275" max="11275" width="4.7109375" style="260" customWidth="1"/>
    <col min="11276" max="11279" width="4.85546875" style="260" customWidth="1"/>
    <col min="11280" max="11280" width="4.7109375" style="260" customWidth="1"/>
    <col min="11281" max="11281" width="4.85546875" style="260" customWidth="1"/>
    <col min="11282" max="11282" width="5.7109375" style="260" customWidth="1"/>
    <col min="11283" max="11283" width="7.85546875" style="260" customWidth="1"/>
    <col min="11284" max="11516" width="9" style="260"/>
    <col min="11517" max="11517" width="3.42578125" style="260" customWidth="1"/>
    <col min="11518" max="11518" width="17.42578125" style="260" customWidth="1"/>
    <col min="11519" max="11519" width="17.140625" style="260" customWidth="1"/>
    <col min="11520" max="11520" width="7.85546875" style="260" customWidth="1"/>
    <col min="11521" max="11522" width="3.85546875" style="260" customWidth="1"/>
    <col min="11523" max="11524" width="4.140625" style="260" customWidth="1"/>
    <col min="11525" max="11525" width="7.140625" style="260" customWidth="1"/>
    <col min="11526" max="11526" width="5" style="260" customWidth="1"/>
    <col min="11527" max="11528" width="5.140625" style="260" customWidth="1"/>
    <col min="11529" max="11530" width="5" style="260" customWidth="1"/>
    <col min="11531" max="11531" width="4.7109375" style="260" customWidth="1"/>
    <col min="11532" max="11535" width="4.85546875" style="260" customWidth="1"/>
    <col min="11536" max="11536" width="4.7109375" style="260" customWidth="1"/>
    <col min="11537" max="11537" width="4.85546875" style="260" customWidth="1"/>
    <col min="11538" max="11538" width="5.7109375" style="260" customWidth="1"/>
    <col min="11539" max="11539" width="7.85546875" style="260" customWidth="1"/>
    <col min="11540" max="11772" width="9" style="260"/>
    <col min="11773" max="11773" width="3.42578125" style="260" customWidth="1"/>
    <col min="11774" max="11774" width="17.42578125" style="260" customWidth="1"/>
    <col min="11775" max="11775" width="17.140625" style="260" customWidth="1"/>
    <col min="11776" max="11776" width="7.85546875" style="260" customWidth="1"/>
    <col min="11777" max="11778" width="3.85546875" style="260" customWidth="1"/>
    <col min="11779" max="11780" width="4.140625" style="260" customWidth="1"/>
    <col min="11781" max="11781" width="7.140625" style="260" customWidth="1"/>
    <col min="11782" max="11782" width="5" style="260" customWidth="1"/>
    <col min="11783" max="11784" width="5.140625" style="260" customWidth="1"/>
    <col min="11785" max="11786" width="5" style="260" customWidth="1"/>
    <col min="11787" max="11787" width="4.7109375" style="260" customWidth="1"/>
    <col min="11788" max="11791" width="4.85546875" style="260" customWidth="1"/>
    <col min="11792" max="11792" width="4.7109375" style="260" customWidth="1"/>
    <col min="11793" max="11793" width="4.85546875" style="260" customWidth="1"/>
    <col min="11794" max="11794" width="5.7109375" style="260" customWidth="1"/>
    <col min="11795" max="11795" width="7.85546875" style="260" customWidth="1"/>
    <col min="11796" max="12028" width="9" style="260"/>
    <col min="12029" max="12029" width="3.42578125" style="260" customWidth="1"/>
    <col min="12030" max="12030" width="17.42578125" style="260" customWidth="1"/>
    <col min="12031" max="12031" width="17.140625" style="260" customWidth="1"/>
    <col min="12032" max="12032" width="7.85546875" style="260" customWidth="1"/>
    <col min="12033" max="12034" width="3.85546875" style="260" customWidth="1"/>
    <col min="12035" max="12036" width="4.140625" style="260" customWidth="1"/>
    <col min="12037" max="12037" width="7.140625" style="260" customWidth="1"/>
    <col min="12038" max="12038" width="5" style="260" customWidth="1"/>
    <col min="12039" max="12040" width="5.140625" style="260" customWidth="1"/>
    <col min="12041" max="12042" width="5" style="260" customWidth="1"/>
    <col min="12043" max="12043" width="4.7109375" style="260" customWidth="1"/>
    <col min="12044" max="12047" width="4.85546875" style="260" customWidth="1"/>
    <col min="12048" max="12048" width="4.7109375" style="260" customWidth="1"/>
    <col min="12049" max="12049" width="4.85546875" style="260" customWidth="1"/>
    <col min="12050" max="12050" width="5.7109375" style="260" customWidth="1"/>
    <col min="12051" max="12051" width="7.85546875" style="260" customWidth="1"/>
    <col min="12052" max="12284" width="9" style="260"/>
    <col min="12285" max="12285" width="3.42578125" style="260" customWidth="1"/>
    <col min="12286" max="12286" width="17.42578125" style="260" customWidth="1"/>
    <col min="12287" max="12287" width="17.140625" style="260" customWidth="1"/>
    <col min="12288" max="12288" width="7.85546875" style="260" customWidth="1"/>
    <col min="12289" max="12290" width="3.85546875" style="260" customWidth="1"/>
    <col min="12291" max="12292" width="4.140625" style="260" customWidth="1"/>
    <col min="12293" max="12293" width="7.140625" style="260" customWidth="1"/>
    <col min="12294" max="12294" width="5" style="260" customWidth="1"/>
    <col min="12295" max="12296" width="5.140625" style="260" customWidth="1"/>
    <col min="12297" max="12298" width="5" style="260" customWidth="1"/>
    <col min="12299" max="12299" width="4.7109375" style="260" customWidth="1"/>
    <col min="12300" max="12303" width="4.85546875" style="260" customWidth="1"/>
    <col min="12304" max="12304" width="4.7109375" style="260" customWidth="1"/>
    <col min="12305" max="12305" width="4.85546875" style="260" customWidth="1"/>
    <col min="12306" max="12306" width="5.7109375" style="260" customWidth="1"/>
    <col min="12307" max="12307" width="7.85546875" style="260" customWidth="1"/>
    <col min="12308" max="12540" width="9" style="260"/>
    <col min="12541" max="12541" width="3.42578125" style="260" customWidth="1"/>
    <col min="12542" max="12542" width="17.42578125" style="260" customWidth="1"/>
    <col min="12543" max="12543" width="17.140625" style="260" customWidth="1"/>
    <col min="12544" max="12544" width="7.85546875" style="260" customWidth="1"/>
    <col min="12545" max="12546" width="3.85546875" style="260" customWidth="1"/>
    <col min="12547" max="12548" width="4.140625" style="260" customWidth="1"/>
    <col min="12549" max="12549" width="7.140625" style="260" customWidth="1"/>
    <col min="12550" max="12550" width="5" style="260" customWidth="1"/>
    <col min="12551" max="12552" width="5.140625" style="260" customWidth="1"/>
    <col min="12553" max="12554" width="5" style="260" customWidth="1"/>
    <col min="12555" max="12555" width="4.7109375" style="260" customWidth="1"/>
    <col min="12556" max="12559" width="4.85546875" style="260" customWidth="1"/>
    <col min="12560" max="12560" width="4.7109375" style="260" customWidth="1"/>
    <col min="12561" max="12561" width="4.85546875" style="260" customWidth="1"/>
    <col min="12562" max="12562" width="5.7109375" style="260" customWidth="1"/>
    <col min="12563" max="12563" width="7.85546875" style="260" customWidth="1"/>
    <col min="12564" max="12796" width="9" style="260"/>
    <col min="12797" max="12797" width="3.42578125" style="260" customWidth="1"/>
    <col min="12798" max="12798" width="17.42578125" style="260" customWidth="1"/>
    <col min="12799" max="12799" width="17.140625" style="260" customWidth="1"/>
    <col min="12800" max="12800" width="7.85546875" style="260" customWidth="1"/>
    <col min="12801" max="12802" width="3.85546875" style="260" customWidth="1"/>
    <col min="12803" max="12804" width="4.140625" style="260" customWidth="1"/>
    <col min="12805" max="12805" width="7.140625" style="260" customWidth="1"/>
    <col min="12806" max="12806" width="5" style="260" customWidth="1"/>
    <col min="12807" max="12808" width="5.140625" style="260" customWidth="1"/>
    <col min="12809" max="12810" width="5" style="260" customWidth="1"/>
    <col min="12811" max="12811" width="4.7109375" style="260" customWidth="1"/>
    <col min="12812" max="12815" width="4.85546875" style="260" customWidth="1"/>
    <col min="12816" max="12816" width="4.7109375" style="260" customWidth="1"/>
    <col min="12817" max="12817" width="4.85546875" style="260" customWidth="1"/>
    <col min="12818" max="12818" width="5.7109375" style="260" customWidth="1"/>
    <col min="12819" max="12819" width="7.85546875" style="260" customWidth="1"/>
    <col min="12820" max="13052" width="9" style="260"/>
    <col min="13053" max="13053" width="3.42578125" style="260" customWidth="1"/>
    <col min="13054" max="13054" width="17.42578125" style="260" customWidth="1"/>
    <col min="13055" max="13055" width="17.140625" style="260" customWidth="1"/>
    <col min="13056" max="13056" width="7.85546875" style="260" customWidth="1"/>
    <col min="13057" max="13058" width="3.85546875" style="260" customWidth="1"/>
    <col min="13059" max="13060" width="4.140625" style="260" customWidth="1"/>
    <col min="13061" max="13061" width="7.140625" style="260" customWidth="1"/>
    <col min="13062" max="13062" width="5" style="260" customWidth="1"/>
    <col min="13063" max="13064" width="5.140625" style="260" customWidth="1"/>
    <col min="13065" max="13066" width="5" style="260" customWidth="1"/>
    <col min="13067" max="13067" width="4.7109375" style="260" customWidth="1"/>
    <col min="13068" max="13071" width="4.85546875" style="260" customWidth="1"/>
    <col min="13072" max="13072" width="4.7109375" style="260" customWidth="1"/>
    <col min="13073" max="13073" width="4.85546875" style="260" customWidth="1"/>
    <col min="13074" max="13074" width="5.7109375" style="260" customWidth="1"/>
    <col min="13075" max="13075" width="7.85546875" style="260" customWidth="1"/>
    <col min="13076" max="13308" width="9" style="260"/>
    <col min="13309" max="13309" width="3.42578125" style="260" customWidth="1"/>
    <col min="13310" max="13310" width="17.42578125" style="260" customWidth="1"/>
    <col min="13311" max="13311" width="17.140625" style="260" customWidth="1"/>
    <col min="13312" max="13312" width="7.85546875" style="260" customWidth="1"/>
    <col min="13313" max="13314" width="3.85546875" style="260" customWidth="1"/>
    <col min="13315" max="13316" width="4.140625" style="260" customWidth="1"/>
    <col min="13317" max="13317" width="7.140625" style="260" customWidth="1"/>
    <col min="13318" max="13318" width="5" style="260" customWidth="1"/>
    <col min="13319" max="13320" width="5.140625" style="260" customWidth="1"/>
    <col min="13321" max="13322" width="5" style="260" customWidth="1"/>
    <col min="13323" max="13323" width="4.7109375" style="260" customWidth="1"/>
    <col min="13324" max="13327" width="4.85546875" style="260" customWidth="1"/>
    <col min="13328" max="13328" width="4.7109375" style="260" customWidth="1"/>
    <col min="13329" max="13329" width="4.85546875" style="260" customWidth="1"/>
    <col min="13330" max="13330" width="5.7109375" style="260" customWidth="1"/>
    <col min="13331" max="13331" width="7.85546875" style="260" customWidth="1"/>
    <col min="13332" max="13564" width="9" style="260"/>
    <col min="13565" max="13565" width="3.42578125" style="260" customWidth="1"/>
    <col min="13566" max="13566" width="17.42578125" style="260" customWidth="1"/>
    <col min="13567" max="13567" width="17.140625" style="260" customWidth="1"/>
    <col min="13568" max="13568" width="7.85546875" style="260" customWidth="1"/>
    <col min="13569" max="13570" width="3.85546875" style="260" customWidth="1"/>
    <col min="13571" max="13572" width="4.140625" style="260" customWidth="1"/>
    <col min="13573" max="13573" width="7.140625" style="260" customWidth="1"/>
    <col min="13574" max="13574" width="5" style="260" customWidth="1"/>
    <col min="13575" max="13576" width="5.140625" style="260" customWidth="1"/>
    <col min="13577" max="13578" width="5" style="260" customWidth="1"/>
    <col min="13579" max="13579" width="4.7109375" style="260" customWidth="1"/>
    <col min="13580" max="13583" width="4.85546875" style="260" customWidth="1"/>
    <col min="13584" max="13584" width="4.7109375" style="260" customWidth="1"/>
    <col min="13585" max="13585" width="4.85546875" style="260" customWidth="1"/>
    <col min="13586" max="13586" width="5.7109375" style="260" customWidth="1"/>
    <col min="13587" max="13587" width="7.85546875" style="260" customWidth="1"/>
    <col min="13588" max="13820" width="9" style="260"/>
    <col min="13821" max="13821" width="3.42578125" style="260" customWidth="1"/>
    <col min="13822" max="13822" width="17.42578125" style="260" customWidth="1"/>
    <col min="13823" max="13823" width="17.140625" style="260" customWidth="1"/>
    <col min="13824" max="13824" width="7.85546875" style="260" customWidth="1"/>
    <col min="13825" max="13826" width="3.85546875" style="260" customWidth="1"/>
    <col min="13827" max="13828" width="4.140625" style="260" customWidth="1"/>
    <col min="13829" max="13829" width="7.140625" style="260" customWidth="1"/>
    <col min="13830" max="13830" width="5" style="260" customWidth="1"/>
    <col min="13831" max="13832" width="5.140625" style="260" customWidth="1"/>
    <col min="13833" max="13834" width="5" style="260" customWidth="1"/>
    <col min="13835" max="13835" width="4.7109375" style="260" customWidth="1"/>
    <col min="13836" max="13839" width="4.85546875" style="260" customWidth="1"/>
    <col min="13840" max="13840" width="4.7109375" style="260" customWidth="1"/>
    <col min="13841" max="13841" width="4.85546875" style="260" customWidth="1"/>
    <col min="13842" max="13842" width="5.7109375" style="260" customWidth="1"/>
    <col min="13843" max="13843" width="7.85546875" style="260" customWidth="1"/>
    <col min="13844" max="14076" width="9" style="260"/>
    <col min="14077" max="14077" width="3.42578125" style="260" customWidth="1"/>
    <col min="14078" max="14078" width="17.42578125" style="260" customWidth="1"/>
    <col min="14079" max="14079" width="17.140625" style="260" customWidth="1"/>
    <col min="14080" max="14080" width="7.85546875" style="260" customWidth="1"/>
    <col min="14081" max="14082" width="3.85546875" style="260" customWidth="1"/>
    <col min="14083" max="14084" width="4.140625" style="260" customWidth="1"/>
    <col min="14085" max="14085" width="7.140625" style="260" customWidth="1"/>
    <col min="14086" max="14086" width="5" style="260" customWidth="1"/>
    <col min="14087" max="14088" width="5.140625" style="260" customWidth="1"/>
    <col min="14089" max="14090" width="5" style="260" customWidth="1"/>
    <col min="14091" max="14091" width="4.7109375" style="260" customWidth="1"/>
    <col min="14092" max="14095" width="4.85546875" style="260" customWidth="1"/>
    <col min="14096" max="14096" width="4.7109375" style="260" customWidth="1"/>
    <col min="14097" max="14097" width="4.85546875" style="260" customWidth="1"/>
    <col min="14098" max="14098" width="5.7109375" style="260" customWidth="1"/>
    <col min="14099" max="14099" width="7.85546875" style="260" customWidth="1"/>
    <col min="14100" max="14332" width="9" style="260"/>
    <col min="14333" max="14333" width="3.42578125" style="260" customWidth="1"/>
    <col min="14334" max="14334" width="17.42578125" style="260" customWidth="1"/>
    <col min="14335" max="14335" width="17.140625" style="260" customWidth="1"/>
    <col min="14336" max="14336" width="7.85546875" style="260" customWidth="1"/>
    <col min="14337" max="14338" width="3.85546875" style="260" customWidth="1"/>
    <col min="14339" max="14340" width="4.140625" style="260" customWidth="1"/>
    <col min="14341" max="14341" width="7.140625" style="260" customWidth="1"/>
    <col min="14342" max="14342" width="5" style="260" customWidth="1"/>
    <col min="14343" max="14344" width="5.140625" style="260" customWidth="1"/>
    <col min="14345" max="14346" width="5" style="260" customWidth="1"/>
    <col min="14347" max="14347" width="4.7109375" style="260" customWidth="1"/>
    <col min="14348" max="14351" width="4.85546875" style="260" customWidth="1"/>
    <col min="14352" max="14352" width="4.7109375" style="260" customWidth="1"/>
    <col min="14353" max="14353" width="4.85546875" style="260" customWidth="1"/>
    <col min="14354" max="14354" width="5.7109375" style="260" customWidth="1"/>
    <col min="14355" max="14355" width="7.85546875" style="260" customWidth="1"/>
    <col min="14356" max="14588" width="9" style="260"/>
    <col min="14589" max="14589" width="3.42578125" style="260" customWidth="1"/>
    <col min="14590" max="14590" width="17.42578125" style="260" customWidth="1"/>
    <col min="14591" max="14591" width="17.140625" style="260" customWidth="1"/>
    <col min="14592" max="14592" width="7.85546875" style="260" customWidth="1"/>
    <col min="14593" max="14594" width="3.85546875" style="260" customWidth="1"/>
    <col min="14595" max="14596" width="4.140625" style="260" customWidth="1"/>
    <col min="14597" max="14597" width="7.140625" style="260" customWidth="1"/>
    <col min="14598" max="14598" width="5" style="260" customWidth="1"/>
    <col min="14599" max="14600" width="5.140625" style="260" customWidth="1"/>
    <col min="14601" max="14602" width="5" style="260" customWidth="1"/>
    <col min="14603" max="14603" width="4.7109375" style="260" customWidth="1"/>
    <col min="14604" max="14607" width="4.85546875" style="260" customWidth="1"/>
    <col min="14608" max="14608" width="4.7109375" style="260" customWidth="1"/>
    <col min="14609" max="14609" width="4.85546875" style="260" customWidth="1"/>
    <col min="14610" max="14610" width="5.7109375" style="260" customWidth="1"/>
    <col min="14611" max="14611" width="7.85546875" style="260" customWidth="1"/>
    <col min="14612" max="14844" width="9" style="260"/>
    <col min="14845" max="14845" width="3.42578125" style="260" customWidth="1"/>
    <col min="14846" max="14846" width="17.42578125" style="260" customWidth="1"/>
    <col min="14847" max="14847" width="17.140625" style="260" customWidth="1"/>
    <col min="14848" max="14848" width="7.85546875" style="260" customWidth="1"/>
    <col min="14849" max="14850" width="3.85546875" style="260" customWidth="1"/>
    <col min="14851" max="14852" width="4.140625" style="260" customWidth="1"/>
    <col min="14853" max="14853" width="7.140625" style="260" customWidth="1"/>
    <col min="14854" max="14854" width="5" style="260" customWidth="1"/>
    <col min="14855" max="14856" width="5.140625" style="260" customWidth="1"/>
    <col min="14857" max="14858" width="5" style="260" customWidth="1"/>
    <col min="14859" max="14859" width="4.7109375" style="260" customWidth="1"/>
    <col min="14860" max="14863" width="4.85546875" style="260" customWidth="1"/>
    <col min="14864" max="14864" width="4.7109375" style="260" customWidth="1"/>
    <col min="14865" max="14865" width="4.85546875" style="260" customWidth="1"/>
    <col min="14866" max="14866" width="5.7109375" style="260" customWidth="1"/>
    <col min="14867" max="14867" width="7.85546875" style="260" customWidth="1"/>
    <col min="14868" max="15100" width="9" style="260"/>
    <col min="15101" max="15101" width="3.42578125" style="260" customWidth="1"/>
    <col min="15102" max="15102" width="17.42578125" style="260" customWidth="1"/>
    <col min="15103" max="15103" width="17.140625" style="260" customWidth="1"/>
    <col min="15104" max="15104" width="7.85546875" style="260" customWidth="1"/>
    <col min="15105" max="15106" width="3.85546875" style="260" customWidth="1"/>
    <col min="15107" max="15108" width="4.140625" style="260" customWidth="1"/>
    <col min="15109" max="15109" width="7.140625" style="260" customWidth="1"/>
    <col min="15110" max="15110" width="5" style="260" customWidth="1"/>
    <col min="15111" max="15112" width="5.140625" style="260" customWidth="1"/>
    <col min="15113" max="15114" width="5" style="260" customWidth="1"/>
    <col min="15115" max="15115" width="4.7109375" style="260" customWidth="1"/>
    <col min="15116" max="15119" width="4.85546875" style="260" customWidth="1"/>
    <col min="15120" max="15120" width="4.7109375" style="260" customWidth="1"/>
    <col min="15121" max="15121" width="4.85546875" style="260" customWidth="1"/>
    <col min="15122" max="15122" width="5.7109375" style="260" customWidth="1"/>
    <col min="15123" max="15123" width="7.85546875" style="260" customWidth="1"/>
    <col min="15124" max="15356" width="9" style="260"/>
    <col min="15357" max="15357" width="3.42578125" style="260" customWidth="1"/>
    <col min="15358" max="15358" width="17.42578125" style="260" customWidth="1"/>
    <col min="15359" max="15359" width="17.140625" style="260" customWidth="1"/>
    <col min="15360" max="15360" width="7.85546875" style="260" customWidth="1"/>
    <col min="15361" max="15362" width="3.85546875" style="260" customWidth="1"/>
    <col min="15363" max="15364" width="4.140625" style="260" customWidth="1"/>
    <col min="15365" max="15365" width="7.140625" style="260" customWidth="1"/>
    <col min="15366" max="15366" width="5" style="260" customWidth="1"/>
    <col min="15367" max="15368" width="5.140625" style="260" customWidth="1"/>
    <col min="15369" max="15370" width="5" style="260" customWidth="1"/>
    <col min="15371" max="15371" width="4.7109375" style="260" customWidth="1"/>
    <col min="15372" max="15375" width="4.85546875" style="260" customWidth="1"/>
    <col min="15376" max="15376" width="4.7109375" style="260" customWidth="1"/>
    <col min="15377" max="15377" width="4.85546875" style="260" customWidth="1"/>
    <col min="15378" max="15378" width="5.7109375" style="260" customWidth="1"/>
    <col min="15379" max="15379" width="7.85546875" style="260" customWidth="1"/>
    <col min="15380" max="15612" width="9" style="260"/>
    <col min="15613" max="15613" width="3.42578125" style="260" customWidth="1"/>
    <col min="15614" max="15614" width="17.42578125" style="260" customWidth="1"/>
    <col min="15615" max="15615" width="17.140625" style="260" customWidth="1"/>
    <col min="15616" max="15616" width="7.85546875" style="260" customWidth="1"/>
    <col min="15617" max="15618" width="3.85546875" style="260" customWidth="1"/>
    <col min="15619" max="15620" width="4.140625" style="260" customWidth="1"/>
    <col min="15621" max="15621" width="7.140625" style="260" customWidth="1"/>
    <col min="15622" max="15622" width="5" style="260" customWidth="1"/>
    <col min="15623" max="15624" width="5.140625" style="260" customWidth="1"/>
    <col min="15625" max="15626" width="5" style="260" customWidth="1"/>
    <col min="15627" max="15627" width="4.7109375" style="260" customWidth="1"/>
    <col min="15628" max="15631" width="4.85546875" style="260" customWidth="1"/>
    <col min="15632" max="15632" width="4.7109375" style="260" customWidth="1"/>
    <col min="15633" max="15633" width="4.85546875" style="260" customWidth="1"/>
    <col min="15634" max="15634" width="5.7109375" style="260" customWidth="1"/>
    <col min="15635" max="15635" width="7.85546875" style="260" customWidth="1"/>
    <col min="15636" max="15868" width="9" style="260"/>
    <col min="15869" max="15869" width="3.42578125" style="260" customWidth="1"/>
    <col min="15870" max="15870" width="17.42578125" style="260" customWidth="1"/>
    <col min="15871" max="15871" width="17.140625" style="260" customWidth="1"/>
    <col min="15872" max="15872" width="7.85546875" style="260" customWidth="1"/>
    <col min="15873" max="15874" width="3.85546875" style="260" customWidth="1"/>
    <col min="15875" max="15876" width="4.140625" style="260" customWidth="1"/>
    <col min="15877" max="15877" width="7.140625" style="260" customWidth="1"/>
    <col min="15878" max="15878" width="5" style="260" customWidth="1"/>
    <col min="15879" max="15880" width="5.140625" style="260" customWidth="1"/>
    <col min="15881" max="15882" width="5" style="260" customWidth="1"/>
    <col min="15883" max="15883" width="4.7109375" style="260" customWidth="1"/>
    <col min="15884" max="15887" width="4.85546875" style="260" customWidth="1"/>
    <col min="15888" max="15888" width="4.7109375" style="260" customWidth="1"/>
    <col min="15889" max="15889" width="4.85546875" style="260" customWidth="1"/>
    <col min="15890" max="15890" width="5.7109375" style="260" customWidth="1"/>
    <col min="15891" max="15891" width="7.85546875" style="260" customWidth="1"/>
    <col min="15892" max="16124" width="9" style="260"/>
    <col min="16125" max="16125" width="3.42578125" style="260" customWidth="1"/>
    <col min="16126" max="16126" width="17.42578125" style="260" customWidth="1"/>
    <col min="16127" max="16127" width="17.140625" style="260" customWidth="1"/>
    <col min="16128" max="16128" width="7.85546875" style="260" customWidth="1"/>
    <col min="16129" max="16130" width="3.85546875" style="260" customWidth="1"/>
    <col min="16131" max="16132" width="4.140625" style="260" customWidth="1"/>
    <col min="16133" max="16133" width="7.140625" style="260" customWidth="1"/>
    <col min="16134" max="16134" width="5" style="260" customWidth="1"/>
    <col min="16135" max="16136" width="5.140625" style="260" customWidth="1"/>
    <col min="16137" max="16138" width="5" style="260" customWidth="1"/>
    <col min="16139" max="16139" width="4.7109375" style="260" customWidth="1"/>
    <col min="16140" max="16143" width="4.85546875" style="260" customWidth="1"/>
    <col min="16144" max="16144" width="4.7109375" style="260" customWidth="1"/>
    <col min="16145" max="16145" width="4.85546875" style="260" customWidth="1"/>
    <col min="16146" max="16146" width="5.7109375" style="260" customWidth="1"/>
    <col min="16147" max="16147" width="7.85546875" style="260" customWidth="1"/>
    <col min="16148" max="16384" width="9" style="260"/>
  </cols>
  <sheetData>
    <row r="1" spans="1:22">
      <c r="A1" s="335" t="s">
        <v>154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35"/>
      <c r="P1" s="335"/>
      <c r="Q1" s="335"/>
      <c r="R1" s="335"/>
      <c r="S1" s="335"/>
    </row>
    <row r="2" spans="1:22">
      <c r="A2" s="261" t="s">
        <v>214</v>
      </c>
      <c r="B2" s="261"/>
      <c r="C2" s="261"/>
      <c r="D2" s="261"/>
      <c r="E2" s="336" t="s">
        <v>213</v>
      </c>
      <c r="F2" s="336"/>
      <c r="G2" s="336"/>
      <c r="H2" s="336"/>
      <c r="I2" s="336"/>
      <c r="J2" s="336"/>
      <c r="K2" s="336"/>
      <c r="L2" s="336"/>
      <c r="M2" s="336"/>
      <c r="N2" s="336"/>
      <c r="O2" s="336"/>
      <c r="P2" s="336"/>
      <c r="Q2" s="336"/>
      <c r="R2" s="336"/>
      <c r="S2" s="336"/>
    </row>
    <row r="3" spans="1:22" s="263" customFormat="1">
      <c r="A3" s="262" t="s">
        <v>498</v>
      </c>
      <c r="B3" s="262"/>
      <c r="C3" s="262"/>
      <c r="D3" s="262"/>
      <c r="E3" s="337" t="s">
        <v>499</v>
      </c>
      <c r="F3" s="337"/>
      <c r="G3" s="337"/>
      <c r="H3" s="337"/>
      <c r="I3" s="337"/>
      <c r="J3" s="337"/>
      <c r="K3" s="337"/>
      <c r="L3" s="337"/>
      <c r="M3" s="337"/>
      <c r="N3" s="337"/>
      <c r="O3" s="337"/>
      <c r="P3" s="337"/>
      <c r="Q3" s="337"/>
      <c r="R3" s="337"/>
      <c r="S3" s="337"/>
    </row>
    <row r="4" spans="1:22" s="263" customFormat="1">
      <c r="A4" s="264" t="s">
        <v>210</v>
      </c>
      <c r="B4" s="264"/>
      <c r="C4" s="264"/>
      <c r="D4" s="264"/>
      <c r="E4" s="337" t="s">
        <v>209</v>
      </c>
      <c r="F4" s="337"/>
      <c r="G4" s="337"/>
      <c r="H4" s="337"/>
      <c r="I4" s="337"/>
      <c r="J4" s="337"/>
      <c r="K4" s="337"/>
      <c r="L4" s="337"/>
      <c r="M4" s="337"/>
      <c r="N4" s="265" t="s">
        <v>0</v>
      </c>
      <c r="Q4" s="338">
        <v>16</v>
      </c>
      <c r="R4" s="338"/>
      <c r="S4" s="338"/>
    </row>
    <row r="5" spans="1:22" s="263" customFormat="1">
      <c r="A5" s="266" t="s">
        <v>25</v>
      </c>
      <c r="B5" s="266"/>
      <c r="C5" s="266"/>
      <c r="D5" s="266"/>
      <c r="E5" s="266" t="s">
        <v>208</v>
      </c>
      <c r="F5" s="266"/>
      <c r="G5" s="265"/>
      <c r="H5" s="265"/>
      <c r="I5" s="265"/>
      <c r="N5" s="265" t="s">
        <v>1</v>
      </c>
      <c r="P5" s="267"/>
      <c r="Q5" s="334" t="s">
        <v>522</v>
      </c>
      <c r="R5" s="334"/>
      <c r="S5" s="334"/>
    </row>
    <row r="6" spans="1:22" s="263" customFormat="1">
      <c r="A6" s="263" t="s">
        <v>2</v>
      </c>
      <c r="C6" s="263" t="s">
        <v>3</v>
      </c>
      <c r="E6" s="341" t="s">
        <v>396</v>
      </c>
      <c r="F6" s="341"/>
      <c r="G6" s="341"/>
      <c r="H6" s="341"/>
      <c r="I6" s="341"/>
      <c r="N6" s="268" t="s">
        <v>4</v>
      </c>
      <c r="O6" s="268"/>
      <c r="P6" s="268"/>
      <c r="Q6" s="343">
        <f>F10</f>
        <v>1830000</v>
      </c>
      <c r="R6" s="343"/>
      <c r="S6" s="343"/>
    </row>
    <row r="7" spans="1:22" s="269" customFormat="1">
      <c r="A7" s="339" t="s">
        <v>5</v>
      </c>
      <c r="B7" s="339" t="s">
        <v>207</v>
      </c>
      <c r="C7" s="339" t="s">
        <v>32</v>
      </c>
      <c r="D7" s="339" t="s">
        <v>6</v>
      </c>
      <c r="E7" s="339" t="s">
        <v>30</v>
      </c>
      <c r="F7" s="339" t="s">
        <v>7</v>
      </c>
      <c r="G7" s="339" t="s">
        <v>29</v>
      </c>
      <c r="H7" s="339"/>
      <c r="I7" s="339"/>
      <c r="J7" s="339"/>
      <c r="K7" s="339"/>
      <c r="L7" s="339"/>
      <c r="M7" s="339"/>
      <c r="N7" s="339"/>
      <c r="O7" s="339"/>
      <c r="P7" s="339"/>
      <c r="Q7" s="339"/>
      <c r="R7" s="339"/>
      <c r="S7" s="339" t="s">
        <v>8</v>
      </c>
    </row>
    <row r="8" spans="1:22" s="269" customFormat="1">
      <c r="A8" s="339"/>
      <c r="B8" s="339"/>
      <c r="C8" s="339"/>
      <c r="D8" s="339"/>
      <c r="E8" s="339"/>
      <c r="F8" s="339"/>
      <c r="G8" s="339" t="s">
        <v>9</v>
      </c>
      <c r="H8" s="339"/>
      <c r="I8" s="339"/>
      <c r="J8" s="339" t="s">
        <v>10</v>
      </c>
      <c r="K8" s="339"/>
      <c r="L8" s="339"/>
      <c r="M8" s="339" t="s">
        <v>11</v>
      </c>
      <c r="N8" s="339"/>
      <c r="O8" s="339"/>
      <c r="P8" s="339" t="s">
        <v>12</v>
      </c>
      <c r="Q8" s="339"/>
      <c r="R8" s="339"/>
      <c r="S8" s="339"/>
    </row>
    <row r="9" spans="1:22" s="269" customFormat="1" ht="21.75" thickBot="1">
      <c r="A9" s="339"/>
      <c r="B9" s="339"/>
      <c r="C9" s="339"/>
      <c r="D9" s="339"/>
      <c r="E9" s="340"/>
      <c r="F9" s="340"/>
      <c r="G9" s="270" t="s">
        <v>13</v>
      </c>
      <c r="H9" s="270" t="s">
        <v>14</v>
      </c>
      <c r="I9" s="270" t="s">
        <v>15</v>
      </c>
      <c r="J9" s="270" t="s">
        <v>16</v>
      </c>
      <c r="K9" s="270" t="s">
        <v>17</v>
      </c>
      <c r="L9" s="270" t="s">
        <v>18</v>
      </c>
      <c r="M9" s="270" t="s">
        <v>19</v>
      </c>
      <c r="N9" s="270" t="s">
        <v>20</v>
      </c>
      <c r="O9" s="270" t="s">
        <v>21</v>
      </c>
      <c r="P9" s="270" t="s">
        <v>22</v>
      </c>
      <c r="Q9" s="270" t="s">
        <v>23</v>
      </c>
      <c r="R9" s="270" t="s">
        <v>24</v>
      </c>
      <c r="S9" s="340"/>
    </row>
    <row r="10" spans="1:22" s="261" customFormat="1" ht="21.75" thickBot="1">
      <c r="A10" s="271">
        <v>16</v>
      </c>
      <c r="B10" s="272" t="s">
        <v>502</v>
      </c>
      <c r="C10" s="273" t="s">
        <v>48</v>
      </c>
      <c r="D10" s="274"/>
      <c r="E10" s="275" t="s">
        <v>523</v>
      </c>
      <c r="F10" s="276">
        <f>SUM(G10:R10)</f>
        <v>1830000</v>
      </c>
      <c r="G10" s="277"/>
      <c r="H10" s="277">
        <f>100000+50000</f>
        <v>150000</v>
      </c>
      <c r="I10" s="277">
        <f>50000+50000+10000</f>
        <v>110000</v>
      </c>
      <c r="J10" s="277">
        <f>75000+50000</f>
        <v>125000</v>
      </c>
      <c r="K10" s="277">
        <f>200000+50000</f>
        <v>250000</v>
      </c>
      <c r="L10" s="277">
        <f>50000+20000</f>
        <v>70000</v>
      </c>
      <c r="M10" s="277">
        <f>50000</f>
        <v>50000</v>
      </c>
      <c r="N10" s="277">
        <f>100000+75000+50000</f>
        <v>225000</v>
      </c>
      <c r="O10" s="277">
        <f>100000+100000+50000</f>
        <v>250000</v>
      </c>
      <c r="P10" s="277">
        <f>100000+50000</f>
        <v>150000</v>
      </c>
      <c r="Q10" s="277">
        <f>110000+100000+50000</f>
        <v>260000</v>
      </c>
      <c r="R10" s="280">
        <f>40000+100000+50000</f>
        <v>190000</v>
      </c>
      <c r="S10" s="281" t="s">
        <v>503</v>
      </c>
      <c r="T10" s="282"/>
    </row>
    <row r="11" spans="1:22" s="261" customFormat="1">
      <c r="A11" s="283"/>
      <c r="B11" s="272" t="s">
        <v>524</v>
      </c>
      <c r="C11" s="284" t="s">
        <v>505</v>
      </c>
      <c r="D11" s="274"/>
      <c r="E11" s="285"/>
      <c r="F11" s="286"/>
      <c r="G11" s="287"/>
      <c r="H11" s="287"/>
      <c r="I11" s="287"/>
      <c r="J11" s="287"/>
      <c r="K11" s="287"/>
      <c r="L11" s="287"/>
      <c r="M11" s="287"/>
      <c r="N11" s="287"/>
      <c r="O11" s="287"/>
      <c r="P11" s="287"/>
      <c r="Q11" s="288"/>
      <c r="R11" s="288"/>
      <c r="S11" s="289"/>
    </row>
    <row r="12" spans="1:22" s="261" customFormat="1">
      <c r="A12" s="283"/>
      <c r="B12" s="290" t="s">
        <v>162</v>
      </c>
      <c r="C12" s="284" t="s">
        <v>507</v>
      </c>
      <c r="D12" s="274"/>
      <c r="E12" s="291"/>
      <c r="F12" s="292"/>
      <c r="G12" s="293"/>
      <c r="H12" s="293"/>
      <c r="I12" s="293"/>
      <c r="J12" s="293"/>
      <c r="K12" s="293"/>
      <c r="L12" s="293"/>
      <c r="M12" s="293"/>
      <c r="N12" s="293"/>
      <c r="O12" s="293"/>
      <c r="P12" s="293"/>
      <c r="Q12" s="293"/>
      <c r="R12" s="293"/>
      <c r="S12" s="293"/>
      <c r="U12" s="294"/>
      <c r="V12" s="294"/>
    </row>
    <row r="13" spans="1:22" s="261" customFormat="1">
      <c r="A13" s="283"/>
      <c r="B13" s="290" t="s">
        <v>38</v>
      </c>
      <c r="C13" s="284" t="s">
        <v>508</v>
      </c>
      <c r="D13" s="274"/>
      <c r="E13" s="292"/>
      <c r="F13" s="293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  <c r="R13" s="293"/>
      <c r="S13" s="295"/>
    </row>
    <row r="14" spans="1:22" s="261" customFormat="1">
      <c r="A14" s="283"/>
      <c r="B14" s="284" t="s">
        <v>509</v>
      </c>
      <c r="C14" s="284" t="s">
        <v>510</v>
      </c>
      <c r="D14" s="293"/>
      <c r="E14" s="296"/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3"/>
    </row>
    <row r="15" spans="1:22" s="261" customFormat="1">
      <c r="A15" s="283"/>
      <c r="B15" s="284" t="s">
        <v>511</v>
      </c>
      <c r="C15" s="284" t="s">
        <v>512</v>
      </c>
      <c r="D15" s="293"/>
      <c r="E15" s="293"/>
      <c r="F15" s="293"/>
      <c r="G15" s="293"/>
      <c r="H15" s="293"/>
      <c r="I15" s="293"/>
      <c r="J15" s="293"/>
      <c r="K15" s="293"/>
      <c r="L15" s="293"/>
      <c r="M15" s="293"/>
      <c r="N15" s="293"/>
      <c r="O15" s="293"/>
      <c r="P15" s="293"/>
      <c r="Q15" s="293"/>
      <c r="R15" s="293"/>
      <c r="S15" s="293"/>
    </row>
    <row r="16" spans="1:22" s="261" customFormat="1">
      <c r="A16" s="283"/>
      <c r="B16" s="284" t="s">
        <v>513</v>
      </c>
      <c r="C16" s="284" t="s">
        <v>516</v>
      </c>
      <c r="D16" s="293"/>
      <c r="E16" s="293"/>
      <c r="F16" s="293"/>
      <c r="G16" s="293"/>
      <c r="H16" s="293"/>
      <c r="I16" s="293"/>
      <c r="J16" s="293"/>
      <c r="K16" s="293"/>
      <c r="L16" s="293"/>
      <c r="M16" s="293"/>
      <c r="N16" s="293"/>
      <c r="O16" s="293"/>
      <c r="P16" s="293"/>
      <c r="Q16" s="293"/>
      <c r="R16" s="293"/>
      <c r="S16" s="293"/>
    </row>
    <row r="17" spans="1:22" s="261" customFormat="1">
      <c r="A17" s="283"/>
      <c r="B17" s="284" t="s">
        <v>515</v>
      </c>
      <c r="C17" s="284" t="s">
        <v>47</v>
      </c>
      <c r="D17" s="293"/>
      <c r="E17" s="293"/>
      <c r="F17" s="293"/>
      <c r="G17" s="293"/>
      <c r="H17" s="293"/>
      <c r="I17" s="293"/>
      <c r="J17" s="293"/>
      <c r="K17" s="293"/>
      <c r="L17" s="293"/>
      <c r="M17" s="293"/>
      <c r="N17" s="293"/>
      <c r="O17" s="293"/>
      <c r="P17" s="293"/>
      <c r="Q17" s="293"/>
      <c r="R17" s="293"/>
      <c r="S17" s="293"/>
    </row>
    <row r="18" spans="1:22" s="261" customFormat="1">
      <c r="A18" s="283"/>
      <c r="B18" s="284" t="s">
        <v>517</v>
      </c>
      <c r="C18" s="284" t="s">
        <v>518</v>
      </c>
      <c r="D18" s="293"/>
      <c r="E18" s="293"/>
      <c r="F18" s="293"/>
      <c r="G18" s="293"/>
      <c r="H18" s="293"/>
      <c r="I18" s="293"/>
      <c r="J18" s="293"/>
      <c r="K18" s="293"/>
      <c r="L18" s="293"/>
      <c r="M18" s="293"/>
      <c r="N18" s="293"/>
      <c r="O18" s="293"/>
      <c r="P18" s="293"/>
      <c r="Q18" s="293"/>
      <c r="R18" s="293"/>
      <c r="S18" s="293"/>
    </row>
    <row r="19" spans="1:22" s="261" customFormat="1">
      <c r="A19" s="283"/>
      <c r="B19" s="284" t="s">
        <v>70</v>
      </c>
      <c r="C19" s="284" t="s">
        <v>520</v>
      </c>
      <c r="D19" s="293"/>
      <c r="E19" s="293"/>
      <c r="F19" s="293"/>
      <c r="G19" s="293"/>
      <c r="H19" s="293"/>
      <c r="I19" s="293"/>
      <c r="J19" s="293"/>
      <c r="K19" s="293"/>
      <c r="L19" s="293"/>
      <c r="M19" s="293"/>
      <c r="N19" s="293"/>
      <c r="O19" s="293"/>
      <c r="P19" s="293"/>
      <c r="Q19" s="293"/>
      <c r="R19" s="293"/>
      <c r="S19" s="293"/>
    </row>
    <row r="20" spans="1:22" s="261" customFormat="1">
      <c r="A20" s="283"/>
      <c r="B20" s="284" t="s">
        <v>519</v>
      </c>
      <c r="C20" s="284" t="s">
        <v>63</v>
      </c>
      <c r="D20" s="293"/>
      <c r="E20" s="293"/>
      <c r="F20" s="293"/>
      <c r="G20" s="293"/>
      <c r="H20" s="293"/>
      <c r="I20" s="293"/>
      <c r="J20" s="293"/>
      <c r="K20" s="293"/>
      <c r="L20" s="293"/>
      <c r="M20" s="293"/>
      <c r="N20" s="293"/>
      <c r="O20" s="293"/>
      <c r="P20" s="293"/>
      <c r="Q20" s="293"/>
      <c r="R20" s="293"/>
      <c r="S20" s="293"/>
    </row>
    <row r="21" spans="1:22" s="261" customFormat="1">
      <c r="A21" s="283"/>
      <c r="B21" s="284" t="s">
        <v>387</v>
      </c>
      <c r="C21" s="284" t="s">
        <v>521</v>
      </c>
      <c r="D21" s="293"/>
      <c r="E21" s="293"/>
      <c r="F21" s="293"/>
      <c r="G21" s="293"/>
      <c r="H21" s="293"/>
      <c r="I21" s="293"/>
      <c r="J21" s="293"/>
      <c r="K21" s="293"/>
      <c r="L21" s="293"/>
      <c r="M21" s="293"/>
      <c r="N21" s="293"/>
      <c r="O21" s="293"/>
      <c r="P21" s="293"/>
      <c r="Q21" s="293"/>
      <c r="R21" s="293"/>
      <c r="S21" s="293"/>
    </row>
    <row r="22" spans="1:22" s="261" customFormat="1">
      <c r="A22" s="283"/>
      <c r="B22" s="284"/>
      <c r="C22" s="284"/>
      <c r="D22" s="293"/>
      <c r="E22" s="293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293"/>
      <c r="Q22" s="293"/>
      <c r="R22" s="293"/>
      <c r="S22" s="293"/>
    </row>
    <row r="23" spans="1:22" s="261" customFormat="1">
      <c r="A23" s="283"/>
      <c r="B23" s="284"/>
      <c r="C23" s="284"/>
      <c r="D23" s="293"/>
      <c r="E23" s="293"/>
      <c r="F23" s="293"/>
      <c r="G23" s="293"/>
      <c r="H23" s="293"/>
      <c r="I23" s="293"/>
      <c r="J23" s="293"/>
      <c r="K23" s="293"/>
      <c r="L23" s="293"/>
      <c r="M23" s="293"/>
      <c r="N23" s="293"/>
      <c r="O23" s="293"/>
      <c r="P23" s="293"/>
      <c r="Q23" s="293"/>
      <c r="R23" s="293"/>
      <c r="S23" s="293"/>
    </row>
    <row r="24" spans="1:22" s="261" customFormat="1">
      <c r="A24" s="283"/>
      <c r="B24" s="284"/>
      <c r="C24" s="284"/>
      <c r="D24" s="293"/>
      <c r="E24" s="293"/>
      <c r="F24" s="293"/>
      <c r="G24" s="293"/>
      <c r="H24" s="293"/>
      <c r="I24" s="293"/>
      <c r="J24" s="293"/>
      <c r="K24" s="293"/>
      <c r="L24" s="293"/>
      <c r="M24" s="293"/>
      <c r="N24" s="293"/>
      <c r="O24" s="293"/>
      <c r="P24" s="293"/>
      <c r="Q24" s="293"/>
      <c r="R24" s="293"/>
      <c r="S24" s="293"/>
    </row>
    <row r="25" spans="1:22" s="261" customFormat="1">
      <c r="A25" s="283"/>
      <c r="B25" s="284"/>
      <c r="C25" s="284"/>
      <c r="D25" s="293"/>
      <c r="E25" s="293"/>
      <c r="F25" s="293"/>
      <c r="G25" s="293"/>
      <c r="H25" s="293"/>
      <c r="I25" s="293"/>
      <c r="J25" s="293"/>
      <c r="K25" s="293"/>
      <c r="L25" s="293"/>
      <c r="M25" s="293"/>
      <c r="N25" s="293"/>
      <c r="O25" s="293"/>
      <c r="P25" s="293"/>
      <c r="Q25" s="293"/>
      <c r="R25" s="293"/>
      <c r="S25" s="293"/>
    </row>
    <row r="26" spans="1:22">
      <c r="A26" s="297"/>
      <c r="B26" s="284"/>
      <c r="C26" s="284"/>
      <c r="D26" s="298"/>
      <c r="E26" s="298"/>
      <c r="F26" s="298"/>
      <c r="G26" s="298"/>
      <c r="H26" s="298"/>
      <c r="I26" s="298"/>
      <c r="J26" s="298"/>
      <c r="K26" s="298"/>
      <c r="L26" s="298"/>
      <c r="M26" s="298"/>
      <c r="N26" s="298"/>
      <c r="O26" s="298"/>
      <c r="P26" s="298"/>
      <c r="Q26" s="298"/>
      <c r="R26" s="298"/>
      <c r="S26" s="298"/>
      <c r="U26" s="261"/>
      <c r="V26" s="261"/>
    </row>
    <row r="27" spans="1:22">
      <c r="A27" s="297"/>
      <c r="B27" s="284"/>
      <c r="C27" s="284"/>
      <c r="D27" s="298"/>
      <c r="E27" s="298"/>
      <c r="F27" s="298"/>
      <c r="G27" s="298"/>
      <c r="H27" s="298"/>
      <c r="I27" s="298"/>
      <c r="J27" s="298"/>
      <c r="K27" s="298"/>
      <c r="L27" s="298"/>
      <c r="M27" s="298"/>
      <c r="N27" s="298"/>
      <c r="O27" s="298"/>
      <c r="P27" s="298"/>
      <c r="Q27" s="298"/>
      <c r="R27" s="298"/>
      <c r="S27" s="298"/>
    </row>
    <row r="28" spans="1:22">
      <c r="A28" s="297"/>
      <c r="B28" s="284"/>
      <c r="C28" s="299"/>
      <c r="D28" s="298"/>
      <c r="E28" s="298"/>
      <c r="F28" s="298"/>
      <c r="G28" s="298"/>
      <c r="H28" s="298"/>
      <c r="I28" s="298"/>
      <c r="J28" s="298"/>
      <c r="K28" s="298"/>
      <c r="L28" s="298"/>
      <c r="M28" s="298"/>
      <c r="N28" s="298"/>
      <c r="O28" s="298"/>
      <c r="P28" s="298"/>
      <c r="Q28" s="298"/>
      <c r="R28" s="298"/>
      <c r="S28" s="298"/>
    </row>
    <row r="29" spans="1:22">
      <c r="A29" s="297"/>
      <c r="B29" s="298"/>
      <c r="C29" s="298"/>
      <c r="D29" s="298"/>
      <c r="E29" s="298"/>
      <c r="F29" s="298"/>
      <c r="G29" s="298"/>
      <c r="H29" s="298"/>
      <c r="I29" s="298"/>
      <c r="J29" s="298"/>
      <c r="K29" s="298"/>
      <c r="L29" s="298"/>
      <c r="M29" s="298"/>
      <c r="N29" s="298"/>
      <c r="O29" s="298"/>
      <c r="P29" s="298"/>
      <c r="Q29" s="298"/>
      <c r="R29" s="298"/>
      <c r="S29" s="298"/>
    </row>
  </sheetData>
  <mergeCells count="20">
    <mergeCell ref="G8:I8"/>
    <mergeCell ref="J8:L8"/>
    <mergeCell ref="M8:O8"/>
    <mergeCell ref="P8:R8"/>
    <mergeCell ref="E6:I6"/>
    <mergeCell ref="Q6:S6"/>
    <mergeCell ref="F7:F9"/>
    <mergeCell ref="G7:R7"/>
    <mergeCell ref="S7:S9"/>
    <mergeCell ref="A7:A9"/>
    <mergeCell ref="B7:B9"/>
    <mergeCell ref="C7:C9"/>
    <mergeCell ref="D7:D9"/>
    <mergeCell ref="E7:E9"/>
    <mergeCell ref="Q5:S5"/>
    <mergeCell ref="A1:S1"/>
    <mergeCell ref="E2:S2"/>
    <mergeCell ref="E3:S3"/>
    <mergeCell ref="E4:M4"/>
    <mergeCell ref="Q4:S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S27"/>
  <sheetViews>
    <sheetView topLeftCell="A4" zoomScale="120" zoomScaleNormal="120" workbookViewId="0">
      <selection activeCell="E16" sqref="E16"/>
    </sheetView>
  </sheetViews>
  <sheetFormatPr defaultColWidth="9" defaultRowHeight="21.75"/>
  <cols>
    <col min="1" max="1" width="4.140625" style="65" customWidth="1"/>
    <col min="2" max="2" width="22" style="33" customWidth="1"/>
    <col min="3" max="3" width="21.140625" style="33" customWidth="1"/>
    <col min="4" max="4" width="8.42578125" style="33" customWidth="1"/>
    <col min="5" max="5" width="12" style="33" customWidth="1"/>
    <col min="6" max="6" width="9.42578125" style="33" customWidth="1"/>
    <col min="7" max="18" width="6.5703125" style="33" customWidth="1"/>
    <col min="19" max="19" width="9.7109375" style="33" customWidth="1"/>
    <col min="20" max="252" width="9" style="33"/>
    <col min="253" max="253" width="3.42578125" style="33" customWidth="1"/>
    <col min="254" max="254" width="17.42578125" style="33" customWidth="1"/>
    <col min="255" max="255" width="17.140625" style="33" customWidth="1"/>
    <col min="256" max="256" width="7.85546875" style="33" customWidth="1"/>
    <col min="257" max="258" width="3.85546875" style="33" customWidth="1"/>
    <col min="259" max="260" width="4.140625" style="33" customWidth="1"/>
    <col min="261" max="261" width="7.140625" style="33" customWidth="1"/>
    <col min="262" max="262" width="5" style="33" customWidth="1"/>
    <col min="263" max="264" width="5.140625" style="33" customWidth="1"/>
    <col min="265" max="266" width="5" style="33" customWidth="1"/>
    <col min="267" max="267" width="4.7109375" style="33" customWidth="1"/>
    <col min="268" max="271" width="4.85546875" style="33" customWidth="1"/>
    <col min="272" max="272" width="4.7109375" style="33" customWidth="1"/>
    <col min="273" max="273" width="4.85546875" style="33" customWidth="1"/>
    <col min="274" max="274" width="5.7109375" style="33" customWidth="1"/>
    <col min="275" max="275" width="7.85546875" style="33" customWidth="1"/>
    <col min="276" max="508" width="9" style="33"/>
    <col min="509" max="509" width="3.42578125" style="33" customWidth="1"/>
    <col min="510" max="510" width="17.42578125" style="33" customWidth="1"/>
    <col min="511" max="511" width="17.140625" style="33" customWidth="1"/>
    <col min="512" max="512" width="7.85546875" style="33" customWidth="1"/>
    <col min="513" max="514" width="3.85546875" style="33" customWidth="1"/>
    <col min="515" max="516" width="4.140625" style="33" customWidth="1"/>
    <col min="517" max="517" width="7.140625" style="33" customWidth="1"/>
    <col min="518" max="518" width="5" style="33" customWidth="1"/>
    <col min="519" max="520" width="5.140625" style="33" customWidth="1"/>
    <col min="521" max="522" width="5" style="33" customWidth="1"/>
    <col min="523" max="523" width="4.7109375" style="33" customWidth="1"/>
    <col min="524" max="527" width="4.85546875" style="33" customWidth="1"/>
    <col min="528" max="528" width="4.7109375" style="33" customWidth="1"/>
    <col min="529" max="529" width="4.85546875" style="33" customWidth="1"/>
    <col min="530" max="530" width="5.7109375" style="33" customWidth="1"/>
    <col min="531" max="531" width="7.85546875" style="33" customWidth="1"/>
    <col min="532" max="764" width="9" style="33"/>
    <col min="765" max="765" width="3.42578125" style="33" customWidth="1"/>
    <col min="766" max="766" width="17.42578125" style="33" customWidth="1"/>
    <col min="767" max="767" width="17.140625" style="33" customWidth="1"/>
    <col min="768" max="768" width="7.85546875" style="33" customWidth="1"/>
    <col min="769" max="770" width="3.85546875" style="33" customWidth="1"/>
    <col min="771" max="772" width="4.140625" style="33" customWidth="1"/>
    <col min="773" max="773" width="7.140625" style="33" customWidth="1"/>
    <col min="774" max="774" width="5" style="33" customWidth="1"/>
    <col min="775" max="776" width="5.140625" style="33" customWidth="1"/>
    <col min="777" max="778" width="5" style="33" customWidth="1"/>
    <col min="779" max="779" width="4.7109375" style="33" customWidth="1"/>
    <col min="780" max="783" width="4.85546875" style="33" customWidth="1"/>
    <col min="784" max="784" width="4.7109375" style="33" customWidth="1"/>
    <col min="785" max="785" width="4.85546875" style="33" customWidth="1"/>
    <col min="786" max="786" width="5.7109375" style="33" customWidth="1"/>
    <col min="787" max="787" width="7.85546875" style="33" customWidth="1"/>
    <col min="788" max="1020" width="9" style="33"/>
    <col min="1021" max="1021" width="3.42578125" style="33" customWidth="1"/>
    <col min="1022" max="1022" width="17.42578125" style="33" customWidth="1"/>
    <col min="1023" max="1023" width="17.140625" style="33" customWidth="1"/>
    <col min="1024" max="1024" width="7.85546875" style="33" customWidth="1"/>
    <col min="1025" max="1026" width="3.85546875" style="33" customWidth="1"/>
    <col min="1027" max="1028" width="4.140625" style="33" customWidth="1"/>
    <col min="1029" max="1029" width="7.140625" style="33" customWidth="1"/>
    <col min="1030" max="1030" width="5" style="33" customWidth="1"/>
    <col min="1031" max="1032" width="5.140625" style="33" customWidth="1"/>
    <col min="1033" max="1034" width="5" style="33" customWidth="1"/>
    <col min="1035" max="1035" width="4.7109375" style="33" customWidth="1"/>
    <col min="1036" max="1039" width="4.85546875" style="33" customWidth="1"/>
    <col min="1040" max="1040" width="4.7109375" style="33" customWidth="1"/>
    <col min="1041" max="1041" width="4.85546875" style="33" customWidth="1"/>
    <col min="1042" max="1042" width="5.7109375" style="33" customWidth="1"/>
    <col min="1043" max="1043" width="7.85546875" style="33" customWidth="1"/>
    <col min="1044" max="1276" width="9" style="33"/>
    <col min="1277" max="1277" width="3.42578125" style="33" customWidth="1"/>
    <col min="1278" max="1278" width="17.42578125" style="33" customWidth="1"/>
    <col min="1279" max="1279" width="17.140625" style="33" customWidth="1"/>
    <col min="1280" max="1280" width="7.85546875" style="33" customWidth="1"/>
    <col min="1281" max="1282" width="3.85546875" style="33" customWidth="1"/>
    <col min="1283" max="1284" width="4.140625" style="33" customWidth="1"/>
    <col min="1285" max="1285" width="7.140625" style="33" customWidth="1"/>
    <col min="1286" max="1286" width="5" style="33" customWidth="1"/>
    <col min="1287" max="1288" width="5.140625" style="33" customWidth="1"/>
    <col min="1289" max="1290" width="5" style="33" customWidth="1"/>
    <col min="1291" max="1291" width="4.7109375" style="33" customWidth="1"/>
    <col min="1292" max="1295" width="4.85546875" style="33" customWidth="1"/>
    <col min="1296" max="1296" width="4.7109375" style="33" customWidth="1"/>
    <col min="1297" max="1297" width="4.85546875" style="33" customWidth="1"/>
    <col min="1298" max="1298" width="5.7109375" style="33" customWidth="1"/>
    <col min="1299" max="1299" width="7.85546875" style="33" customWidth="1"/>
    <col min="1300" max="1532" width="9" style="33"/>
    <col min="1533" max="1533" width="3.42578125" style="33" customWidth="1"/>
    <col min="1534" max="1534" width="17.42578125" style="33" customWidth="1"/>
    <col min="1535" max="1535" width="17.140625" style="33" customWidth="1"/>
    <col min="1536" max="1536" width="7.85546875" style="33" customWidth="1"/>
    <col min="1537" max="1538" width="3.85546875" style="33" customWidth="1"/>
    <col min="1539" max="1540" width="4.140625" style="33" customWidth="1"/>
    <col min="1541" max="1541" width="7.140625" style="33" customWidth="1"/>
    <col min="1542" max="1542" width="5" style="33" customWidth="1"/>
    <col min="1543" max="1544" width="5.140625" style="33" customWidth="1"/>
    <col min="1545" max="1546" width="5" style="33" customWidth="1"/>
    <col min="1547" max="1547" width="4.7109375" style="33" customWidth="1"/>
    <col min="1548" max="1551" width="4.85546875" style="33" customWidth="1"/>
    <col min="1552" max="1552" width="4.7109375" style="33" customWidth="1"/>
    <col min="1553" max="1553" width="4.85546875" style="33" customWidth="1"/>
    <col min="1554" max="1554" width="5.7109375" style="33" customWidth="1"/>
    <col min="1555" max="1555" width="7.85546875" style="33" customWidth="1"/>
    <col min="1556" max="1788" width="9" style="33"/>
    <col min="1789" max="1789" width="3.42578125" style="33" customWidth="1"/>
    <col min="1790" max="1790" width="17.42578125" style="33" customWidth="1"/>
    <col min="1791" max="1791" width="17.140625" style="33" customWidth="1"/>
    <col min="1792" max="1792" width="7.85546875" style="33" customWidth="1"/>
    <col min="1793" max="1794" width="3.85546875" style="33" customWidth="1"/>
    <col min="1795" max="1796" width="4.140625" style="33" customWidth="1"/>
    <col min="1797" max="1797" width="7.140625" style="33" customWidth="1"/>
    <col min="1798" max="1798" width="5" style="33" customWidth="1"/>
    <col min="1799" max="1800" width="5.140625" style="33" customWidth="1"/>
    <col min="1801" max="1802" width="5" style="33" customWidth="1"/>
    <col min="1803" max="1803" width="4.7109375" style="33" customWidth="1"/>
    <col min="1804" max="1807" width="4.85546875" style="33" customWidth="1"/>
    <col min="1808" max="1808" width="4.7109375" style="33" customWidth="1"/>
    <col min="1809" max="1809" width="4.85546875" style="33" customWidth="1"/>
    <col min="1810" max="1810" width="5.7109375" style="33" customWidth="1"/>
    <col min="1811" max="1811" width="7.85546875" style="33" customWidth="1"/>
    <col min="1812" max="2044" width="9" style="33"/>
    <col min="2045" max="2045" width="3.42578125" style="33" customWidth="1"/>
    <col min="2046" max="2046" width="17.42578125" style="33" customWidth="1"/>
    <col min="2047" max="2047" width="17.140625" style="33" customWidth="1"/>
    <col min="2048" max="2048" width="7.85546875" style="33" customWidth="1"/>
    <col min="2049" max="2050" width="3.85546875" style="33" customWidth="1"/>
    <col min="2051" max="2052" width="4.140625" style="33" customWidth="1"/>
    <col min="2053" max="2053" width="7.140625" style="33" customWidth="1"/>
    <col min="2054" max="2054" width="5" style="33" customWidth="1"/>
    <col min="2055" max="2056" width="5.140625" style="33" customWidth="1"/>
    <col min="2057" max="2058" width="5" style="33" customWidth="1"/>
    <col min="2059" max="2059" width="4.7109375" style="33" customWidth="1"/>
    <col min="2060" max="2063" width="4.85546875" style="33" customWidth="1"/>
    <col min="2064" max="2064" width="4.7109375" style="33" customWidth="1"/>
    <col min="2065" max="2065" width="4.85546875" style="33" customWidth="1"/>
    <col min="2066" max="2066" width="5.7109375" style="33" customWidth="1"/>
    <col min="2067" max="2067" width="7.85546875" style="33" customWidth="1"/>
    <col min="2068" max="2300" width="9" style="33"/>
    <col min="2301" max="2301" width="3.42578125" style="33" customWidth="1"/>
    <col min="2302" max="2302" width="17.42578125" style="33" customWidth="1"/>
    <col min="2303" max="2303" width="17.140625" style="33" customWidth="1"/>
    <col min="2304" max="2304" width="7.85546875" style="33" customWidth="1"/>
    <col min="2305" max="2306" width="3.85546875" style="33" customWidth="1"/>
    <col min="2307" max="2308" width="4.140625" style="33" customWidth="1"/>
    <col min="2309" max="2309" width="7.140625" style="33" customWidth="1"/>
    <col min="2310" max="2310" width="5" style="33" customWidth="1"/>
    <col min="2311" max="2312" width="5.140625" style="33" customWidth="1"/>
    <col min="2313" max="2314" width="5" style="33" customWidth="1"/>
    <col min="2315" max="2315" width="4.7109375" style="33" customWidth="1"/>
    <col min="2316" max="2319" width="4.85546875" style="33" customWidth="1"/>
    <col min="2320" max="2320" width="4.7109375" style="33" customWidth="1"/>
    <col min="2321" max="2321" width="4.85546875" style="33" customWidth="1"/>
    <col min="2322" max="2322" width="5.7109375" style="33" customWidth="1"/>
    <col min="2323" max="2323" width="7.85546875" style="33" customWidth="1"/>
    <col min="2324" max="2556" width="9" style="33"/>
    <col min="2557" max="2557" width="3.42578125" style="33" customWidth="1"/>
    <col min="2558" max="2558" width="17.42578125" style="33" customWidth="1"/>
    <col min="2559" max="2559" width="17.140625" style="33" customWidth="1"/>
    <col min="2560" max="2560" width="7.85546875" style="33" customWidth="1"/>
    <col min="2561" max="2562" width="3.85546875" style="33" customWidth="1"/>
    <col min="2563" max="2564" width="4.140625" style="33" customWidth="1"/>
    <col min="2565" max="2565" width="7.140625" style="33" customWidth="1"/>
    <col min="2566" max="2566" width="5" style="33" customWidth="1"/>
    <col min="2567" max="2568" width="5.140625" style="33" customWidth="1"/>
    <col min="2569" max="2570" width="5" style="33" customWidth="1"/>
    <col min="2571" max="2571" width="4.7109375" style="33" customWidth="1"/>
    <col min="2572" max="2575" width="4.85546875" style="33" customWidth="1"/>
    <col min="2576" max="2576" width="4.7109375" style="33" customWidth="1"/>
    <col min="2577" max="2577" width="4.85546875" style="33" customWidth="1"/>
    <col min="2578" max="2578" width="5.7109375" style="33" customWidth="1"/>
    <col min="2579" max="2579" width="7.85546875" style="33" customWidth="1"/>
    <col min="2580" max="2812" width="9" style="33"/>
    <col min="2813" max="2813" width="3.42578125" style="33" customWidth="1"/>
    <col min="2814" max="2814" width="17.42578125" style="33" customWidth="1"/>
    <col min="2815" max="2815" width="17.140625" style="33" customWidth="1"/>
    <col min="2816" max="2816" width="7.85546875" style="33" customWidth="1"/>
    <col min="2817" max="2818" width="3.85546875" style="33" customWidth="1"/>
    <col min="2819" max="2820" width="4.140625" style="33" customWidth="1"/>
    <col min="2821" max="2821" width="7.140625" style="33" customWidth="1"/>
    <col min="2822" max="2822" width="5" style="33" customWidth="1"/>
    <col min="2823" max="2824" width="5.140625" style="33" customWidth="1"/>
    <col min="2825" max="2826" width="5" style="33" customWidth="1"/>
    <col min="2827" max="2827" width="4.7109375" style="33" customWidth="1"/>
    <col min="2828" max="2831" width="4.85546875" style="33" customWidth="1"/>
    <col min="2832" max="2832" width="4.7109375" style="33" customWidth="1"/>
    <col min="2833" max="2833" width="4.85546875" style="33" customWidth="1"/>
    <col min="2834" max="2834" width="5.7109375" style="33" customWidth="1"/>
    <col min="2835" max="2835" width="7.85546875" style="33" customWidth="1"/>
    <col min="2836" max="3068" width="9" style="33"/>
    <col min="3069" max="3069" width="3.42578125" style="33" customWidth="1"/>
    <col min="3070" max="3070" width="17.42578125" style="33" customWidth="1"/>
    <col min="3071" max="3071" width="17.140625" style="33" customWidth="1"/>
    <col min="3072" max="3072" width="7.85546875" style="33" customWidth="1"/>
    <col min="3073" max="3074" width="3.85546875" style="33" customWidth="1"/>
    <col min="3075" max="3076" width="4.140625" style="33" customWidth="1"/>
    <col min="3077" max="3077" width="7.140625" style="33" customWidth="1"/>
    <col min="3078" max="3078" width="5" style="33" customWidth="1"/>
    <col min="3079" max="3080" width="5.140625" style="33" customWidth="1"/>
    <col min="3081" max="3082" width="5" style="33" customWidth="1"/>
    <col min="3083" max="3083" width="4.7109375" style="33" customWidth="1"/>
    <col min="3084" max="3087" width="4.85546875" style="33" customWidth="1"/>
    <col min="3088" max="3088" width="4.7109375" style="33" customWidth="1"/>
    <col min="3089" max="3089" width="4.85546875" style="33" customWidth="1"/>
    <col min="3090" max="3090" width="5.7109375" style="33" customWidth="1"/>
    <col min="3091" max="3091" width="7.85546875" style="33" customWidth="1"/>
    <col min="3092" max="3324" width="9" style="33"/>
    <col min="3325" max="3325" width="3.42578125" style="33" customWidth="1"/>
    <col min="3326" max="3326" width="17.42578125" style="33" customWidth="1"/>
    <col min="3327" max="3327" width="17.140625" style="33" customWidth="1"/>
    <col min="3328" max="3328" width="7.85546875" style="33" customWidth="1"/>
    <col min="3329" max="3330" width="3.85546875" style="33" customWidth="1"/>
    <col min="3331" max="3332" width="4.140625" style="33" customWidth="1"/>
    <col min="3333" max="3333" width="7.140625" style="33" customWidth="1"/>
    <col min="3334" max="3334" width="5" style="33" customWidth="1"/>
    <col min="3335" max="3336" width="5.140625" style="33" customWidth="1"/>
    <col min="3337" max="3338" width="5" style="33" customWidth="1"/>
    <col min="3339" max="3339" width="4.7109375" style="33" customWidth="1"/>
    <col min="3340" max="3343" width="4.85546875" style="33" customWidth="1"/>
    <col min="3344" max="3344" width="4.7109375" style="33" customWidth="1"/>
    <col min="3345" max="3345" width="4.85546875" style="33" customWidth="1"/>
    <col min="3346" max="3346" width="5.7109375" style="33" customWidth="1"/>
    <col min="3347" max="3347" width="7.85546875" style="33" customWidth="1"/>
    <col min="3348" max="3580" width="9" style="33"/>
    <col min="3581" max="3581" width="3.42578125" style="33" customWidth="1"/>
    <col min="3582" max="3582" width="17.42578125" style="33" customWidth="1"/>
    <col min="3583" max="3583" width="17.140625" style="33" customWidth="1"/>
    <col min="3584" max="3584" width="7.85546875" style="33" customWidth="1"/>
    <col min="3585" max="3586" width="3.85546875" style="33" customWidth="1"/>
    <col min="3587" max="3588" width="4.140625" style="33" customWidth="1"/>
    <col min="3589" max="3589" width="7.140625" style="33" customWidth="1"/>
    <col min="3590" max="3590" width="5" style="33" customWidth="1"/>
    <col min="3591" max="3592" width="5.140625" style="33" customWidth="1"/>
    <col min="3593" max="3594" width="5" style="33" customWidth="1"/>
    <col min="3595" max="3595" width="4.7109375" style="33" customWidth="1"/>
    <col min="3596" max="3599" width="4.85546875" style="33" customWidth="1"/>
    <col min="3600" max="3600" width="4.7109375" style="33" customWidth="1"/>
    <col min="3601" max="3601" width="4.85546875" style="33" customWidth="1"/>
    <col min="3602" max="3602" width="5.7109375" style="33" customWidth="1"/>
    <col min="3603" max="3603" width="7.85546875" style="33" customWidth="1"/>
    <col min="3604" max="3836" width="9" style="33"/>
    <col min="3837" max="3837" width="3.42578125" style="33" customWidth="1"/>
    <col min="3838" max="3838" width="17.42578125" style="33" customWidth="1"/>
    <col min="3839" max="3839" width="17.140625" style="33" customWidth="1"/>
    <col min="3840" max="3840" width="7.85546875" style="33" customWidth="1"/>
    <col min="3841" max="3842" width="3.85546875" style="33" customWidth="1"/>
    <col min="3843" max="3844" width="4.140625" style="33" customWidth="1"/>
    <col min="3845" max="3845" width="7.140625" style="33" customWidth="1"/>
    <col min="3846" max="3846" width="5" style="33" customWidth="1"/>
    <col min="3847" max="3848" width="5.140625" style="33" customWidth="1"/>
    <col min="3849" max="3850" width="5" style="33" customWidth="1"/>
    <col min="3851" max="3851" width="4.7109375" style="33" customWidth="1"/>
    <col min="3852" max="3855" width="4.85546875" style="33" customWidth="1"/>
    <col min="3856" max="3856" width="4.7109375" style="33" customWidth="1"/>
    <col min="3857" max="3857" width="4.85546875" style="33" customWidth="1"/>
    <col min="3858" max="3858" width="5.7109375" style="33" customWidth="1"/>
    <col min="3859" max="3859" width="7.85546875" style="33" customWidth="1"/>
    <col min="3860" max="4092" width="9" style="33"/>
    <col min="4093" max="4093" width="3.42578125" style="33" customWidth="1"/>
    <col min="4094" max="4094" width="17.42578125" style="33" customWidth="1"/>
    <col min="4095" max="4095" width="17.140625" style="33" customWidth="1"/>
    <col min="4096" max="4096" width="7.85546875" style="33" customWidth="1"/>
    <col min="4097" max="4098" width="3.85546875" style="33" customWidth="1"/>
    <col min="4099" max="4100" width="4.140625" style="33" customWidth="1"/>
    <col min="4101" max="4101" width="7.140625" style="33" customWidth="1"/>
    <col min="4102" max="4102" width="5" style="33" customWidth="1"/>
    <col min="4103" max="4104" width="5.140625" style="33" customWidth="1"/>
    <col min="4105" max="4106" width="5" style="33" customWidth="1"/>
    <col min="4107" max="4107" width="4.7109375" style="33" customWidth="1"/>
    <col min="4108" max="4111" width="4.85546875" style="33" customWidth="1"/>
    <col min="4112" max="4112" width="4.7109375" style="33" customWidth="1"/>
    <col min="4113" max="4113" width="4.85546875" style="33" customWidth="1"/>
    <col min="4114" max="4114" width="5.7109375" style="33" customWidth="1"/>
    <col min="4115" max="4115" width="7.85546875" style="33" customWidth="1"/>
    <col min="4116" max="4348" width="9" style="33"/>
    <col min="4349" max="4349" width="3.42578125" style="33" customWidth="1"/>
    <col min="4350" max="4350" width="17.42578125" style="33" customWidth="1"/>
    <col min="4351" max="4351" width="17.140625" style="33" customWidth="1"/>
    <col min="4352" max="4352" width="7.85546875" style="33" customWidth="1"/>
    <col min="4353" max="4354" width="3.85546875" style="33" customWidth="1"/>
    <col min="4355" max="4356" width="4.140625" style="33" customWidth="1"/>
    <col min="4357" max="4357" width="7.140625" style="33" customWidth="1"/>
    <col min="4358" max="4358" width="5" style="33" customWidth="1"/>
    <col min="4359" max="4360" width="5.140625" style="33" customWidth="1"/>
    <col min="4361" max="4362" width="5" style="33" customWidth="1"/>
    <col min="4363" max="4363" width="4.7109375" style="33" customWidth="1"/>
    <col min="4364" max="4367" width="4.85546875" style="33" customWidth="1"/>
    <col min="4368" max="4368" width="4.7109375" style="33" customWidth="1"/>
    <col min="4369" max="4369" width="4.85546875" style="33" customWidth="1"/>
    <col min="4370" max="4370" width="5.7109375" style="33" customWidth="1"/>
    <col min="4371" max="4371" width="7.85546875" style="33" customWidth="1"/>
    <col min="4372" max="4604" width="9" style="33"/>
    <col min="4605" max="4605" width="3.42578125" style="33" customWidth="1"/>
    <col min="4606" max="4606" width="17.42578125" style="33" customWidth="1"/>
    <col min="4607" max="4607" width="17.140625" style="33" customWidth="1"/>
    <col min="4608" max="4608" width="7.85546875" style="33" customWidth="1"/>
    <col min="4609" max="4610" width="3.85546875" style="33" customWidth="1"/>
    <col min="4611" max="4612" width="4.140625" style="33" customWidth="1"/>
    <col min="4613" max="4613" width="7.140625" style="33" customWidth="1"/>
    <col min="4614" max="4614" width="5" style="33" customWidth="1"/>
    <col min="4615" max="4616" width="5.140625" style="33" customWidth="1"/>
    <col min="4617" max="4618" width="5" style="33" customWidth="1"/>
    <col min="4619" max="4619" width="4.7109375" style="33" customWidth="1"/>
    <col min="4620" max="4623" width="4.85546875" style="33" customWidth="1"/>
    <col min="4624" max="4624" width="4.7109375" style="33" customWidth="1"/>
    <col min="4625" max="4625" width="4.85546875" style="33" customWidth="1"/>
    <col min="4626" max="4626" width="5.7109375" style="33" customWidth="1"/>
    <col min="4627" max="4627" width="7.85546875" style="33" customWidth="1"/>
    <col min="4628" max="4860" width="9" style="33"/>
    <col min="4861" max="4861" width="3.42578125" style="33" customWidth="1"/>
    <col min="4862" max="4862" width="17.42578125" style="33" customWidth="1"/>
    <col min="4863" max="4863" width="17.140625" style="33" customWidth="1"/>
    <col min="4864" max="4864" width="7.85546875" style="33" customWidth="1"/>
    <col min="4865" max="4866" width="3.85546875" style="33" customWidth="1"/>
    <col min="4867" max="4868" width="4.140625" style="33" customWidth="1"/>
    <col min="4869" max="4869" width="7.140625" style="33" customWidth="1"/>
    <col min="4870" max="4870" width="5" style="33" customWidth="1"/>
    <col min="4871" max="4872" width="5.140625" style="33" customWidth="1"/>
    <col min="4873" max="4874" width="5" style="33" customWidth="1"/>
    <col min="4875" max="4875" width="4.7109375" style="33" customWidth="1"/>
    <col min="4876" max="4879" width="4.85546875" style="33" customWidth="1"/>
    <col min="4880" max="4880" width="4.7109375" style="33" customWidth="1"/>
    <col min="4881" max="4881" width="4.85546875" style="33" customWidth="1"/>
    <col min="4882" max="4882" width="5.7109375" style="33" customWidth="1"/>
    <col min="4883" max="4883" width="7.85546875" style="33" customWidth="1"/>
    <col min="4884" max="5116" width="9" style="33"/>
    <col min="5117" max="5117" width="3.42578125" style="33" customWidth="1"/>
    <col min="5118" max="5118" width="17.42578125" style="33" customWidth="1"/>
    <col min="5119" max="5119" width="17.140625" style="33" customWidth="1"/>
    <col min="5120" max="5120" width="7.85546875" style="33" customWidth="1"/>
    <col min="5121" max="5122" width="3.85546875" style="33" customWidth="1"/>
    <col min="5123" max="5124" width="4.140625" style="33" customWidth="1"/>
    <col min="5125" max="5125" width="7.140625" style="33" customWidth="1"/>
    <col min="5126" max="5126" width="5" style="33" customWidth="1"/>
    <col min="5127" max="5128" width="5.140625" style="33" customWidth="1"/>
    <col min="5129" max="5130" width="5" style="33" customWidth="1"/>
    <col min="5131" max="5131" width="4.7109375" style="33" customWidth="1"/>
    <col min="5132" max="5135" width="4.85546875" style="33" customWidth="1"/>
    <col min="5136" max="5136" width="4.7109375" style="33" customWidth="1"/>
    <col min="5137" max="5137" width="4.85546875" style="33" customWidth="1"/>
    <col min="5138" max="5138" width="5.7109375" style="33" customWidth="1"/>
    <col min="5139" max="5139" width="7.85546875" style="33" customWidth="1"/>
    <col min="5140" max="5372" width="9" style="33"/>
    <col min="5373" max="5373" width="3.42578125" style="33" customWidth="1"/>
    <col min="5374" max="5374" width="17.42578125" style="33" customWidth="1"/>
    <col min="5375" max="5375" width="17.140625" style="33" customWidth="1"/>
    <col min="5376" max="5376" width="7.85546875" style="33" customWidth="1"/>
    <col min="5377" max="5378" width="3.85546875" style="33" customWidth="1"/>
    <col min="5379" max="5380" width="4.140625" style="33" customWidth="1"/>
    <col min="5381" max="5381" width="7.140625" style="33" customWidth="1"/>
    <col min="5382" max="5382" width="5" style="33" customWidth="1"/>
    <col min="5383" max="5384" width="5.140625" style="33" customWidth="1"/>
    <col min="5385" max="5386" width="5" style="33" customWidth="1"/>
    <col min="5387" max="5387" width="4.7109375" style="33" customWidth="1"/>
    <col min="5388" max="5391" width="4.85546875" style="33" customWidth="1"/>
    <col min="5392" max="5392" width="4.7109375" style="33" customWidth="1"/>
    <col min="5393" max="5393" width="4.85546875" style="33" customWidth="1"/>
    <col min="5394" max="5394" width="5.7109375" style="33" customWidth="1"/>
    <col min="5395" max="5395" width="7.85546875" style="33" customWidth="1"/>
    <col min="5396" max="5628" width="9" style="33"/>
    <col min="5629" max="5629" width="3.42578125" style="33" customWidth="1"/>
    <col min="5630" max="5630" width="17.42578125" style="33" customWidth="1"/>
    <col min="5631" max="5631" width="17.140625" style="33" customWidth="1"/>
    <col min="5632" max="5632" width="7.85546875" style="33" customWidth="1"/>
    <col min="5633" max="5634" width="3.85546875" style="33" customWidth="1"/>
    <col min="5635" max="5636" width="4.140625" style="33" customWidth="1"/>
    <col min="5637" max="5637" width="7.140625" style="33" customWidth="1"/>
    <col min="5638" max="5638" width="5" style="33" customWidth="1"/>
    <col min="5639" max="5640" width="5.140625" style="33" customWidth="1"/>
    <col min="5641" max="5642" width="5" style="33" customWidth="1"/>
    <col min="5643" max="5643" width="4.7109375" style="33" customWidth="1"/>
    <col min="5644" max="5647" width="4.85546875" style="33" customWidth="1"/>
    <col min="5648" max="5648" width="4.7109375" style="33" customWidth="1"/>
    <col min="5649" max="5649" width="4.85546875" style="33" customWidth="1"/>
    <col min="5650" max="5650" width="5.7109375" style="33" customWidth="1"/>
    <col min="5651" max="5651" width="7.85546875" style="33" customWidth="1"/>
    <col min="5652" max="5884" width="9" style="33"/>
    <col min="5885" max="5885" width="3.42578125" style="33" customWidth="1"/>
    <col min="5886" max="5886" width="17.42578125" style="33" customWidth="1"/>
    <col min="5887" max="5887" width="17.140625" style="33" customWidth="1"/>
    <col min="5888" max="5888" width="7.85546875" style="33" customWidth="1"/>
    <col min="5889" max="5890" width="3.85546875" style="33" customWidth="1"/>
    <col min="5891" max="5892" width="4.140625" style="33" customWidth="1"/>
    <col min="5893" max="5893" width="7.140625" style="33" customWidth="1"/>
    <col min="5894" max="5894" width="5" style="33" customWidth="1"/>
    <col min="5895" max="5896" width="5.140625" style="33" customWidth="1"/>
    <col min="5897" max="5898" width="5" style="33" customWidth="1"/>
    <col min="5899" max="5899" width="4.7109375" style="33" customWidth="1"/>
    <col min="5900" max="5903" width="4.85546875" style="33" customWidth="1"/>
    <col min="5904" max="5904" width="4.7109375" style="33" customWidth="1"/>
    <col min="5905" max="5905" width="4.85546875" style="33" customWidth="1"/>
    <col min="5906" max="5906" width="5.7109375" style="33" customWidth="1"/>
    <col min="5907" max="5907" width="7.85546875" style="33" customWidth="1"/>
    <col min="5908" max="6140" width="9" style="33"/>
    <col min="6141" max="6141" width="3.42578125" style="33" customWidth="1"/>
    <col min="6142" max="6142" width="17.42578125" style="33" customWidth="1"/>
    <col min="6143" max="6143" width="17.140625" style="33" customWidth="1"/>
    <col min="6144" max="6144" width="7.85546875" style="33" customWidth="1"/>
    <col min="6145" max="6146" width="3.85546875" style="33" customWidth="1"/>
    <col min="6147" max="6148" width="4.140625" style="33" customWidth="1"/>
    <col min="6149" max="6149" width="7.140625" style="33" customWidth="1"/>
    <col min="6150" max="6150" width="5" style="33" customWidth="1"/>
    <col min="6151" max="6152" width="5.140625" style="33" customWidth="1"/>
    <col min="6153" max="6154" width="5" style="33" customWidth="1"/>
    <col min="6155" max="6155" width="4.7109375" style="33" customWidth="1"/>
    <col min="6156" max="6159" width="4.85546875" style="33" customWidth="1"/>
    <col min="6160" max="6160" width="4.7109375" style="33" customWidth="1"/>
    <col min="6161" max="6161" width="4.85546875" style="33" customWidth="1"/>
    <col min="6162" max="6162" width="5.7109375" style="33" customWidth="1"/>
    <col min="6163" max="6163" width="7.85546875" style="33" customWidth="1"/>
    <col min="6164" max="6396" width="9" style="33"/>
    <col min="6397" max="6397" width="3.42578125" style="33" customWidth="1"/>
    <col min="6398" max="6398" width="17.42578125" style="33" customWidth="1"/>
    <col min="6399" max="6399" width="17.140625" style="33" customWidth="1"/>
    <col min="6400" max="6400" width="7.85546875" style="33" customWidth="1"/>
    <col min="6401" max="6402" width="3.85546875" style="33" customWidth="1"/>
    <col min="6403" max="6404" width="4.140625" style="33" customWidth="1"/>
    <col min="6405" max="6405" width="7.140625" style="33" customWidth="1"/>
    <col min="6406" max="6406" width="5" style="33" customWidth="1"/>
    <col min="6407" max="6408" width="5.140625" style="33" customWidth="1"/>
    <col min="6409" max="6410" width="5" style="33" customWidth="1"/>
    <col min="6411" max="6411" width="4.7109375" style="33" customWidth="1"/>
    <col min="6412" max="6415" width="4.85546875" style="33" customWidth="1"/>
    <col min="6416" max="6416" width="4.7109375" style="33" customWidth="1"/>
    <col min="6417" max="6417" width="4.85546875" style="33" customWidth="1"/>
    <col min="6418" max="6418" width="5.7109375" style="33" customWidth="1"/>
    <col min="6419" max="6419" width="7.85546875" style="33" customWidth="1"/>
    <col min="6420" max="6652" width="9" style="33"/>
    <col min="6653" max="6653" width="3.42578125" style="33" customWidth="1"/>
    <col min="6654" max="6654" width="17.42578125" style="33" customWidth="1"/>
    <col min="6655" max="6655" width="17.140625" style="33" customWidth="1"/>
    <col min="6656" max="6656" width="7.85546875" style="33" customWidth="1"/>
    <col min="6657" max="6658" width="3.85546875" style="33" customWidth="1"/>
    <col min="6659" max="6660" width="4.140625" style="33" customWidth="1"/>
    <col min="6661" max="6661" width="7.140625" style="33" customWidth="1"/>
    <col min="6662" max="6662" width="5" style="33" customWidth="1"/>
    <col min="6663" max="6664" width="5.140625" style="33" customWidth="1"/>
    <col min="6665" max="6666" width="5" style="33" customWidth="1"/>
    <col min="6667" max="6667" width="4.7109375" style="33" customWidth="1"/>
    <col min="6668" max="6671" width="4.85546875" style="33" customWidth="1"/>
    <col min="6672" max="6672" width="4.7109375" style="33" customWidth="1"/>
    <col min="6673" max="6673" width="4.85546875" style="33" customWidth="1"/>
    <col min="6674" max="6674" width="5.7109375" style="33" customWidth="1"/>
    <col min="6675" max="6675" width="7.85546875" style="33" customWidth="1"/>
    <col min="6676" max="6908" width="9" style="33"/>
    <col min="6909" max="6909" width="3.42578125" style="33" customWidth="1"/>
    <col min="6910" max="6910" width="17.42578125" style="33" customWidth="1"/>
    <col min="6911" max="6911" width="17.140625" style="33" customWidth="1"/>
    <col min="6912" max="6912" width="7.85546875" style="33" customWidth="1"/>
    <col min="6913" max="6914" width="3.85546875" style="33" customWidth="1"/>
    <col min="6915" max="6916" width="4.140625" style="33" customWidth="1"/>
    <col min="6917" max="6917" width="7.140625" style="33" customWidth="1"/>
    <col min="6918" max="6918" width="5" style="33" customWidth="1"/>
    <col min="6919" max="6920" width="5.140625" style="33" customWidth="1"/>
    <col min="6921" max="6922" width="5" style="33" customWidth="1"/>
    <col min="6923" max="6923" width="4.7109375" style="33" customWidth="1"/>
    <col min="6924" max="6927" width="4.85546875" style="33" customWidth="1"/>
    <col min="6928" max="6928" width="4.7109375" style="33" customWidth="1"/>
    <col min="6929" max="6929" width="4.85546875" style="33" customWidth="1"/>
    <col min="6930" max="6930" width="5.7109375" style="33" customWidth="1"/>
    <col min="6931" max="6931" width="7.85546875" style="33" customWidth="1"/>
    <col min="6932" max="7164" width="9" style="33"/>
    <col min="7165" max="7165" width="3.42578125" style="33" customWidth="1"/>
    <col min="7166" max="7166" width="17.42578125" style="33" customWidth="1"/>
    <col min="7167" max="7167" width="17.140625" style="33" customWidth="1"/>
    <col min="7168" max="7168" width="7.85546875" style="33" customWidth="1"/>
    <col min="7169" max="7170" width="3.85546875" style="33" customWidth="1"/>
    <col min="7171" max="7172" width="4.140625" style="33" customWidth="1"/>
    <col min="7173" max="7173" width="7.140625" style="33" customWidth="1"/>
    <col min="7174" max="7174" width="5" style="33" customWidth="1"/>
    <col min="7175" max="7176" width="5.140625" style="33" customWidth="1"/>
    <col min="7177" max="7178" width="5" style="33" customWidth="1"/>
    <col min="7179" max="7179" width="4.7109375" style="33" customWidth="1"/>
    <col min="7180" max="7183" width="4.85546875" style="33" customWidth="1"/>
    <col min="7184" max="7184" width="4.7109375" style="33" customWidth="1"/>
    <col min="7185" max="7185" width="4.85546875" style="33" customWidth="1"/>
    <col min="7186" max="7186" width="5.7109375" style="33" customWidth="1"/>
    <col min="7187" max="7187" width="7.85546875" style="33" customWidth="1"/>
    <col min="7188" max="7420" width="9" style="33"/>
    <col min="7421" max="7421" width="3.42578125" style="33" customWidth="1"/>
    <col min="7422" max="7422" width="17.42578125" style="33" customWidth="1"/>
    <col min="7423" max="7423" width="17.140625" style="33" customWidth="1"/>
    <col min="7424" max="7424" width="7.85546875" style="33" customWidth="1"/>
    <col min="7425" max="7426" width="3.85546875" style="33" customWidth="1"/>
    <col min="7427" max="7428" width="4.140625" style="33" customWidth="1"/>
    <col min="7429" max="7429" width="7.140625" style="33" customWidth="1"/>
    <col min="7430" max="7430" width="5" style="33" customWidth="1"/>
    <col min="7431" max="7432" width="5.140625" style="33" customWidth="1"/>
    <col min="7433" max="7434" width="5" style="33" customWidth="1"/>
    <col min="7435" max="7435" width="4.7109375" style="33" customWidth="1"/>
    <col min="7436" max="7439" width="4.85546875" style="33" customWidth="1"/>
    <col min="7440" max="7440" width="4.7109375" style="33" customWidth="1"/>
    <col min="7441" max="7441" width="4.85546875" style="33" customWidth="1"/>
    <col min="7442" max="7442" width="5.7109375" style="33" customWidth="1"/>
    <col min="7443" max="7443" width="7.85546875" style="33" customWidth="1"/>
    <col min="7444" max="7676" width="9" style="33"/>
    <col min="7677" max="7677" width="3.42578125" style="33" customWidth="1"/>
    <col min="7678" max="7678" width="17.42578125" style="33" customWidth="1"/>
    <col min="7679" max="7679" width="17.140625" style="33" customWidth="1"/>
    <col min="7680" max="7680" width="7.85546875" style="33" customWidth="1"/>
    <col min="7681" max="7682" width="3.85546875" style="33" customWidth="1"/>
    <col min="7683" max="7684" width="4.140625" style="33" customWidth="1"/>
    <col min="7685" max="7685" width="7.140625" style="33" customWidth="1"/>
    <col min="7686" max="7686" width="5" style="33" customWidth="1"/>
    <col min="7687" max="7688" width="5.140625" style="33" customWidth="1"/>
    <col min="7689" max="7690" width="5" style="33" customWidth="1"/>
    <col min="7691" max="7691" width="4.7109375" style="33" customWidth="1"/>
    <col min="7692" max="7695" width="4.85546875" style="33" customWidth="1"/>
    <col min="7696" max="7696" width="4.7109375" style="33" customWidth="1"/>
    <col min="7697" max="7697" width="4.85546875" style="33" customWidth="1"/>
    <col min="7698" max="7698" width="5.7109375" style="33" customWidth="1"/>
    <col min="7699" max="7699" width="7.85546875" style="33" customWidth="1"/>
    <col min="7700" max="7932" width="9" style="33"/>
    <col min="7933" max="7933" width="3.42578125" style="33" customWidth="1"/>
    <col min="7934" max="7934" width="17.42578125" style="33" customWidth="1"/>
    <col min="7935" max="7935" width="17.140625" style="33" customWidth="1"/>
    <col min="7936" max="7936" width="7.85546875" style="33" customWidth="1"/>
    <col min="7937" max="7938" width="3.85546875" style="33" customWidth="1"/>
    <col min="7939" max="7940" width="4.140625" style="33" customWidth="1"/>
    <col min="7941" max="7941" width="7.140625" style="33" customWidth="1"/>
    <col min="7942" max="7942" width="5" style="33" customWidth="1"/>
    <col min="7943" max="7944" width="5.140625" style="33" customWidth="1"/>
    <col min="7945" max="7946" width="5" style="33" customWidth="1"/>
    <col min="7947" max="7947" width="4.7109375" style="33" customWidth="1"/>
    <col min="7948" max="7951" width="4.85546875" style="33" customWidth="1"/>
    <col min="7952" max="7952" width="4.7109375" style="33" customWidth="1"/>
    <col min="7953" max="7953" width="4.85546875" style="33" customWidth="1"/>
    <col min="7954" max="7954" width="5.7109375" style="33" customWidth="1"/>
    <col min="7955" max="7955" width="7.85546875" style="33" customWidth="1"/>
    <col min="7956" max="8188" width="9" style="33"/>
    <col min="8189" max="8189" width="3.42578125" style="33" customWidth="1"/>
    <col min="8190" max="8190" width="17.42578125" style="33" customWidth="1"/>
    <col min="8191" max="8191" width="17.140625" style="33" customWidth="1"/>
    <col min="8192" max="8192" width="7.85546875" style="33" customWidth="1"/>
    <col min="8193" max="8194" width="3.85546875" style="33" customWidth="1"/>
    <col min="8195" max="8196" width="4.140625" style="33" customWidth="1"/>
    <col min="8197" max="8197" width="7.140625" style="33" customWidth="1"/>
    <col min="8198" max="8198" width="5" style="33" customWidth="1"/>
    <col min="8199" max="8200" width="5.140625" style="33" customWidth="1"/>
    <col min="8201" max="8202" width="5" style="33" customWidth="1"/>
    <col min="8203" max="8203" width="4.7109375" style="33" customWidth="1"/>
    <col min="8204" max="8207" width="4.85546875" style="33" customWidth="1"/>
    <col min="8208" max="8208" width="4.7109375" style="33" customWidth="1"/>
    <col min="8209" max="8209" width="4.85546875" style="33" customWidth="1"/>
    <col min="8210" max="8210" width="5.7109375" style="33" customWidth="1"/>
    <col min="8211" max="8211" width="7.85546875" style="33" customWidth="1"/>
    <col min="8212" max="8444" width="9" style="33"/>
    <col min="8445" max="8445" width="3.42578125" style="33" customWidth="1"/>
    <col min="8446" max="8446" width="17.42578125" style="33" customWidth="1"/>
    <col min="8447" max="8447" width="17.140625" style="33" customWidth="1"/>
    <col min="8448" max="8448" width="7.85546875" style="33" customWidth="1"/>
    <col min="8449" max="8450" width="3.85546875" style="33" customWidth="1"/>
    <col min="8451" max="8452" width="4.140625" style="33" customWidth="1"/>
    <col min="8453" max="8453" width="7.140625" style="33" customWidth="1"/>
    <col min="8454" max="8454" width="5" style="33" customWidth="1"/>
    <col min="8455" max="8456" width="5.140625" style="33" customWidth="1"/>
    <col min="8457" max="8458" width="5" style="33" customWidth="1"/>
    <col min="8459" max="8459" width="4.7109375" style="33" customWidth="1"/>
    <col min="8460" max="8463" width="4.85546875" style="33" customWidth="1"/>
    <col min="8464" max="8464" width="4.7109375" style="33" customWidth="1"/>
    <col min="8465" max="8465" width="4.85546875" style="33" customWidth="1"/>
    <col min="8466" max="8466" width="5.7109375" style="33" customWidth="1"/>
    <col min="8467" max="8467" width="7.85546875" style="33" customWidth="1"/>
    <col min="8468" max="8700" width="9" style="33"/>
    <col min="8701" max="8701" width="3.42578125" style="33" customWidth="1"/>
    <col min="8702" max="8702" width="17.42578125" style="33" customWidth="1"/>
    <col min="8703" max="8703" width="17.140625" style="33" customWidth="1"/>
    <col min="8704" max="8704" width="7.85546875" style="33" customWidth="1"/>
    <col min="8705" max="8706" width="3.85546875" style="33" customWidth="1"/>
    <col min="8707" max="8708" width="4.140625" style="33" customWidth="1"/>
    <col min="8709" max="8709" width="7.140625" style="33" customWidth="1"/>
    <col min="8710" max="8710" width="5" style="33" customWidth="1"/>
    <col min="8711" max="8712" width="5.140625" style="33" customWidth="1"/>
    <col min="8713" max="8714" width="5" style="33" customWidth="1"/>
    <col min="8715" max="8715" width="4.7109375" style="33" customWidth="1"/>
    <col min="8716" max="8719" width="4.85546875" style="33" customWidth="1"/>
    <col min="8720" max="8720" width="4.7109375" style="33" customWidth="1"/>
    <col min="8721" max="8721" width="4.85546875" style="33" customWidth="1"/>
    <col min="8722" max="8722" width="5.7109375" style="33" customWidth="1"/>
    <col min="8723" max="8723" width="7.85546875" style="33" customWidth="1"/>
    <col min="8724" max="8956" width="9" style="33"/>
    <col min="8957" max="8957" width="3.42578125" style="33" customWidth="1"/>
    <col min="8958" max="8958" width="17.42578125" style="33" customWidth="1"/>
    <col min="8959" max="8959" width="17.140625" style="33" customWidth="1"/>
    <col min="8960" max="8960" width="7.85546875" style="33" customWidth="1"/>
    <col min="8961" max="8962" width="3.85546875" style="33" customWidth="1"/>
    <col min="8963" max="8964" width="4.140625" style="33" customWidth="1"/>
    <col min="8965" max="8965" width="7.140625" style="33" customWidth="1"/>
    <col min="8966" max="8966" width="5" style="33" customWidth="1"/>
    <col min="8967" max="8968" width="5.140625" style="33" customWidth="1"/>
    <col min="8969" max="8970" width="5" style="33" customWidth="1"/>
    <col min="8971" max="8971" width="4.7109375" style="33" customWidth="1"/>
    <col min="8972" max="8975" width="4.85546875" style="33" customWidth="1"/>
    <col min="8976" max="8976" width="4.7109375" style="33" customWidth="1"/>
    <col min="8977" max="8977" width="4.85546875" style="33" customWidth="1"/>
    <col min="8978" max="8978" width="5.7109375" style="33" customWidth="1"/>
    <col min="8979" max="8979" width="7.85546875" style="33" customWidth="1"/>
    <col min="8980" max="9212" width="9" style="33"/>
    <col min="9213" max="9213" width="3.42578125" style="33" customWidth="1"/>
    <col min="9214" max="9214" width="17.42578125" style="33" customWidth="1"/>
    <col min="9215" max="9215" width="17.140625" style="33" customWidth="1"/>
    <col min="9216" max="9216" width="7.85546875" style="33" customWidth="1"/>
    <col min="9217" max="9218" width="3.85546875" style="33" customWidth="1"/>
    <col min="9219" max="9220" width="4.140625" style="33" customWidth="1"/>
    <col min="9221" max="9221" width="7.140625" style="33" customWidth="1"/>
    <col min="9222" max="9222" width="5" style="33" customWidth="1"/>
    <col min="9223" max="9224" width="5.140625" style="33" customWidth="1"/>
    <col min="9225" max="9226" width="5" style="33" customWidth="1"/>
    <col min="9227" max="9227" width="4.7109375" style="33" customWidth="1"/>
    <col min="9228" max="9231" width="4.85546875" style="33" customWidth="1"/>
    <col min="9232" max="9232" width="4.7109375" style="33" customWidth="1"/>
    <col min="9233" max="9233" width="4.85546875" style="33" customWidth="1"/>
    <col min="9234" max="9234" width="5.7109375" style="33" customWidth="1"/>
    <col min="9235" max="9235" width="7.85546875" style="33" customWidth="1"/>
    <col min="9236" max="9468" width="9" style="33"/>
    <col min="9469" max="9469" width="3.42578125" style="33" customWidth="1"/>
    <col min="9470" max="9470" width="17.42578125" style="33" customWidth="1"/>
    <col min="9471" max="9471" width="17.140625" style="33" customWidth="1"/>
    <col min="9472" max="9472" width="7.85546875" style="33" customWidth="1"/>
    <col min="9473" max="9474" width="3.85546875" style="33" customWidth="1"/>
    <col min="9475" max="9476" width="4.140625" style="33" customWidth="1"/>
    <col min="9477" max="9477" width="7.140625" style="33" customWidth="1"/>
    <col min="9478" max="9478" width="5" style="33" customWidth="1"/>
    <col min="9479" max="9480" width="5.140625" style="33" customWidth="1"/>
    <col min="9481" max="9482" width="5" style="33" customWidth="1"/>
    <col min="9483" max="9483" width="4.7109375" style="33" customWidth="1"/>
    <col min="9484" max="9487" width="4.85546875" style="33" customWidth="1"/>
    <col min="9488" max="9488" width="4.7109375" style="33" customWidth="1"/>
    <col min="9489" max="9489" width="4.85546875" style="33" customWidth="1"/>
    <col min="9490" max="9490" width="5.7109375" style="33" customWidth="1"/>
    <col min="9491" max="9491" width="7.85546875" style="33" customWidth="1"/>
    <col min="9492" max="9724" width="9" style="33"/>
    <col min="9725" max="9725" width="3.42578125" style="33" customWidth="1"/>
    <col min="9726" max="9726" width="17.42578125" style="33" customWidth="1"/>
    <col min="9727" max="9727" width="17.140625" style="33" customWidth="1"/>
    <col min="9728" max="9728" width="7.85546875" style="33" customWidth="1"/>
    <col min="9729" max="9730" width="3.85546875" style="33" customWidth="1"/>
    <col min="9731" max="9732" width="4.140625" style="33" customWidth="1"/>
    <col min="9733" max="9733" width="7.140625" style="33" customWidth="1"/>
    <col min="9734" max="9734" width="5" style="33" customWidth="1"/>
    <col min="9735" max="9736" width="5.140625" style="33" customWidth="1"/>
    <col min="9737" max="9738" width="5" style="33" customWidth="1"/>
    <col min="9739" max="9739" width="4.7109375" style="33" customWidth="1"/>
    <col min="9740" max="9743" width="4.85546875" style="33" customWidth="1"/>
    <col min="9744" max="9744" width="4.7109375" style="33" customWidth="1"/>
    <col min="9745" max="9745" width="4.85546875" style="33" customWidth="1"/>
    <col min="9746" max="9746" width="5.7109375" style="33" customWidth="1"/>
    <col min="9747" max="9747" width="7.85546875" style="33" customWidth="1"/>
    <col min="9748" max="9980" width="9" style="33"/>
    <col min="9981" max="9981" width="3.42578125" style="33" customWidth="1"/>
    <col min="9982" max="9982" width="17.42578125" style="33" customWidth="1"/>
    <col min="9983" max="9983" width="17.140625" style="33" customWidth="1"/>
    <col min="9984" max="9984" width="7.85546875" style="33" customWidth="1"/>
    <col min="9985" max="9986" width="3.85546875" style="33" customWidth="1"/>
    <col min="9987" max="9988" width="4.140625" style="33" customWidth="1"/>
    <col min="9989" max="9989" width="7.140625" style="33" customWidth="1"/>
    <col min="9990" max="9990" width="5" style="33" customWidth="1"/>
    <col min="9991" max="9992" width="5.140625" style="33" customWidth="1"/>
    <col min="9993" max="9994" width="5" style="33" customWidth="1"/>
    <col min="9995" max="9995" width="4.7109375" style="33" customWidth="1"/>
    <col min="9996" max="9999" width="4.85546875" style="33" customWidth="1"/>
    <col min="10000" max="10000" width="4.7109375" style="33" customWidth="1"/>
    <col min="10001" max="10001" width="4.85546875" style="33" customWidth="1"/>
    <col min="10002" max="10002" width="5.7109375" style="33" customWidth="1"/>
    <col min="10003" max="10003" width="7.85546875" style="33" customWidth="1"/>
    <col min="10004" max="10236" width="9" style="33"/>
    <col min="10237" max="10237" width="3.42578125" style="33" customWidth="1"/>
    <col min="10238" max="10238" width="17.42578125" style="33" customWidth="1"/>
    <col min="10239" max="10239" width="17.140625" style="33" customWidth="1"/>
    <col min="10240" max="10240" width="7.85546875" style="33" customWidth="1"/>
    <col min="10241" max="10242" width="3.85546875" style="33" customWidth="1"/>
    <col min="10243" max="10244" width="4.140625" style="33" customWidth="1"/>
    <col min="10245" max="10245" width="7.140625" style="33" customWidth="1"/>
    <col min="10246" max="10246" width="5" style="33" customWidth="1"/>
    <col min="10247" max="10248" width="5.140625" style="33" customWidth="1"/>
    <col min="10249" max="10250" width="5" style="33" customWidth="1"/>
    <col min="10251" max="10251" width="4.7109375" style="33" customWidth="1"/>
    <col min="10252" max="10255" width="4.85546875" style="33" customWidth="1"/>
    <col min="10256" max="10256" width="4.7109375" style="33" customWidth="1"/>
    <col min="10257" max="10257" width="4.85546875" style="33" customWidth="1"/>
    <col min="10258" max="10258" width="5.7109375" style="33" customWidth="1"/>
    <col min="10259" max="10259" width="7.85546875" style="33" customWidth="1"/>
    <col min="10260" max="10492" width="9" style="33"/>
    <col min="10493" max="10493" width="3.42578125" style="33" customWidth="1"/>
    <col min="10494" max="10494" width="17.42578125" style="33" customWidth="1"/>
    <col min="10495" max="10495" width="17.140625" style="33" customWidth="1"/>
    <col min="10496" max="10496" width="7.85546875" style="33" customWidth="1"/>
    <col min="10497" max="10498" width="3.85546875" style="33" customWidth="1"/>
    <col min="10499" max="10500" width="4.140625" style="33" customWidth="1"/>
    <col min="10501" max="10501" width="7.140625" style="33" customWidth="1"/>
    <col min="10502" max="10502" width="5" style="33" customWidth="1"/>
    <col min="10503" max="10504" width="5.140625" style="33" customWidth="1"/>
    <col min="10505" max="10506" width="5" style="33" customWidth="1"/>
    <col min="10507" max="10507" width="4.7109375" style="33" customWidth="1"/>
    <col min="10508" max="10511" width="4.85546875" style="33" customWidth="1"/>
    <col min="10512" max="10512" width="4.7109375" style="33" customWidth="1"/>
    <col min="10513" max="10513" width="4.85546875" style="33" customWidth="1"/>
    <col min="10514" max="10514" width="5.7109375" style="33" customWidth="1"/>
    <col min="10515" max="10515" width="7.85546875" style="33" customWidth="1"/>
    <col min="10516" max="10748" width="9" style="33"/>
    <col min="10749" max="10749" width="3.42578125" style="33" customWidth="1"/>
    <col min="10750" max="10750" width="17.42578125" style="33" customWidth="1"/>
    <col min="10751" max="10751" width="17.140625" style="33" customWidth="1"/>
    <col min="10752" max="10752" width="7.85546875" style="33" customWidth="1"/>
    <col min="10753" max="10754" width="3.85546875" style="33" customWidth="1"/>
    <col min="10755" max="10756" width="4.140625" style="33" customWidth="1"/>
    <col min="10757" max="10757" width="7.140625" style="33" customWidth="1"/>
    <col min="10758" max="10758" width="5" style="33" customWidth="1"/>
    <col min="10759" max="10760" width="5.140625" style="33" customWidth="1"/>
    <col min="10761" max="10762" width="5" style="33" customWidth="1"/>
    <col min="10763" max="10763" width="4.7109375" style="33" customWidth="1"/>
    <col min="10764" max="10767" width="4.85546875" style="33" customWidth="1"/>
    <col min="10768" max="10768" width="4.7109375" style="33" customWidth="1"/>
    <col min="10769" max="10769" width="4.85546875" style="33" customWidth="1"/>
    <col min="10770" max="10770" width="5.7109375" style="33" customWidth="1"/>
    <col min="10771" max="10771" width="7.85546875" style="33" customWidth="1"/>
    <col min="10772" max="11004" width="9" style="33"/>
    <col min="11005" max="11005" width="3.42578125" style="33" customWidth="1"/>
    <col min="11006" max="11006" width="17.42578125" style="33" customWidth="1"/>
    <col min="11007" max="11007" width="17.140625" style="33" customWidth="1"/>
    <col min="11008" max="11008" width="7.85546875" style="33" customWidth="1"/>
    <col min="11009" max="11010" width="3.85546875" style="33" customWidth="1"/>
    <col min="11011" max="11012" width="4.140625" style="33" customWidth="1"/>
    <col min="11013" max="11013" width="7.140625" style="33" customWidth="1"/>
    <col min="11014" max="11014" width="5" style="33" customWidth="1"/>
    <col min="11015" max="11016" width="5.140625" style="33" customWidth="1"/>
    <col min="11017" max="11018" width="5" style="33" customWidth="1"/>
    <col min="11019" max="11019" width="4.7109375" style="33" customWidth="1"/>
    <col min="11020" max="11023" width="4.85546875" style="33" customWidth="1"/>
    <col min="11024" max="11024" width="4.7109375" style="33" customWidth="1"/>
    <col min="11025" max="11025" width="4.85546875" style="33" customWidth="1"/>
    <col min="11026" max="11026" width="5.7109375" style="33" customWidth="1"/>
    <col min="11027" max="11027" width="7.85546875" style="33" customWidth="1"/>
    <col min="11028" max="11260" width="9" style="33"/>
    <col min="11261" max="11261" width="3.42578125" style="33" customWidth="1"/>
    <col min="11262" max="11262" width="17.42578125" style="33" customWidth="1"/>
    <col min="11263" max="11263" width="17.140625" style="33" customWidth="1"/>
    <col min="11264" max="11264" width="7.85546875" style="33" customWidth="1"/>
    <col min="11265" max="11266" width="3.85546875" style="33" customWidth="1"/>
    <col min="11267" max="11268" width="4.140625" style="33" customWidth="1"/>
    <col min="11269" max="11269" width="7.140625" style="33" customWidth="1"/>
    <col min="11270" max="11270" width="5" style="33" customWidth="1"/>
    <col min="11271" max="11272" width="5.140625" style="33" customWidth="1"/>
    <col min="11273" max="11274" width="5" style="33" customWidth="1"/>
    <col min="11275" max="11275" width="4.7109375" style="33" customWidth="1"/>
    <col min="11276" max="11279" width="4.85546875" style="33" customWidth="1"/>
    <col min="11280" max="11280" width="4.7109375" style="33" customWidth="1"/>
    <col min="11281" max="11281" width="4.85546875" style="33" customWidth="1"/>
    <col min="11282" max="11282" width="5.7109375" style="33" customWidth="1"/>
    <col min="11283" max="11283" width="7.85546875" style="33" customWidth="1"/>
    <col min="11284" max="11516" width="9" style="33"/>
    <col min="11517" max="11517" width="3.42578125" style="33" customWidth="1"/>
    <col min="11518" max="11518" width="17.42578125" style="33" customWidth="1"/>
    <col min="11519" max="11519" width="17.140625" style="33" customWidth="1"/>
    <col min="11520" max="11520" width="7.85546875" style="33" customWidth="1"/>
    <col min="11521" max="11522" width="3.85546875" style="33" customWidth="1"/>
    <col min="11523" max="11524" width="4.140625" style="33" customWidth="1"/>
    <col min="11525" max="11525" width="7.140625" style="33" customWidth="1"/>
    <col min="11526" max="11526" width="5" style="33" customWidth="1"/>
    <col min="11527" max="11528" width="5.140625" style="33" customWidth="1"/>
    <col min="11529" max="11530" width="5" style="33" customWidth="1"/>
    <col min="11531" max="11531" width="4.7109375" style="33" customWidth="1"/>
    <col min="11532" max="11535" width="4.85546875" style="33" customWidth="1"/>
    <col min="11536" max="11536" width="4.7109375" style="33" customWidth="1"/>
    <col min="11537" max="11537" width="4.85546875" style="33" customWidth="1"/>
    <col min="11538" max="11538" width="5.7109375" style="33" customWidth="1"/>
    <col min="11539" max="11539" width="7.85546875" style="33" customWidth="1"/>
    <col min="11540" max="11772" width="9" style="33"/>
    <col min="11773" max="11773" width="3.42578125" style="33" customWidth="1"/>
    <col min="11774" max="11774" width="17.42578125" style="33" customWidth="1"/>
    <col min="11775" max="11775" width="17.140625" style="33" customWidth="1"/>
    <col min="11776" max="11776" width="7.85546875" style="33" customWidth="1"/>
    <col min="11777" max="11778" width="3.85546875" style="33" customWidth="1"/>
    <col min="11779" max="11780" width="4.140625" style="33" customWidth="1"/>
    <col min="11781" max="11781" width="7.140625" style="33" customWidth="1"/>
    <col min="11782" max="11782" width="5" style="33" customWidth="1"/>
    <col min="11783" max="11784" width="5.140625" style="33" customWidth="1"/>
    <col min="11785" max="11786" width="5" style="33" customWidth="1"/>
    <col min="11787" max="11787" width="4.7109375" style="33" customWidth="1"/>
    <col min="11788" max="11791" width="4.85546875" style="33" customWidth="1"/>
    <col min="11792" max="11792" width="4.7109375" style="33" customWidth="1"/>
    <col min="11793" max="11793" width="4.85546875" style="33" customWidth="1"/>
    <col min="11794" max="11794" width="5.7109375" style="33" customWidth="1"/>
    <col min="11795" max="11795" width="7.85546875" style="33" customWidth="1"/>
    <col min="11796" max="12028" width="9" style="33"/>
    <col min="12029" max="12029" width="3.42578125" style="33" customWidth="1"/>
    <col min="12030" max="12030" width="17.42578125" style="33" customWidth="1"/>
    <col min="12031" max="12031" width="17.140625" style="33" customWidth="1"/>
    <col min="12032" max="12032" width="7.85546875" style="33" customWidth="1"/>
    <col min="12033" max="12034" width="3.85546875" style="33" customWidth="1"/>
    <col min="12035" max="12036" width="4.140625" style="33" customWidth="1"/>
    <col min="12037" max="12037" width="7.140625" style="33" customWidth="1"/>
    <col min="12038" max="12038" width="5" style="33" customWidth="1"/>
    <col min="12039" max="12040" width="5.140625" style="33" customWidth="1"/>
    <col min="12041" max="12042" width="5" style="33" customWidth="1"/>
    <col min="12043" max="12043" width="4.7109375" style="33" customWidth="1"/>
    <col min="12044" max="12047" width="4.85546875" style="33" customWidth="1"/>
    <col min="12048" max="12048" width="4.7109375" style="33" customWidth="1"/>
    <col min="12049" max="12049" width="4.85546875" style="33" customWidth="1"/>
    <col min="12050" max="12050" width="5.7109375" style="33" customWidth="1"/>
    <col min="12051" max="12051" width="7.85546875" style="33" customWidth="1"/>
    <col min="12052" max="12284" width="9" style="33"/>
    <col min="12285" max="12285" width="3.42578125" style="33" customWidth="1"/>
    <col min="12286" max="12286" width="17.42578125" style="33" customWidth="1"/>
    <col min="12287" max="12287" width="17.140625" style="33" customWidth="1"/>
    <col min="12288" max="12288" width="7.85546875" style="33" customWidth="1"/>
    <col min="12289" max="12290" width="3.85546875" style="33" customWidth="1"/>
    <col min="12291" max="12292" width="4.140625" style="33" customWidth="1"/>
    <col min="12293" max="12293" width="7.140625" style="33" customWidth="1"/>
    <col min="12294" max="12294" width="5" style="33" customWidth="1"/>
    <col min="12295" max="12296" width="5.140625" style="33" customWidth="1"/>
    <col min="12297" max="12298" width="5" style="33" customWidth="1"/>
    <col min="12299" max="12299" width="4.7109375" style="33" customWidth="1"/>
    <col min="12300" max="12303" width="4.85546875" style="33" customWidth="1"/>
    <col min="12304" max="12304" width="4.7109375" style="33" customWidth="1"/>
    <col min="12305" max="12305" width="4.85546875" style="33" customWidth="1"/>
    <col min="12306" max="12306" width="5.7109375" style="33" customWidth="1"/>
    <col min="12307" max="12307" width="7.85546875" style="33" customWidth="1"/>
    <col min="12308" max="12540" width="9" style="33"/>
    <col min="12541" max="12541" width="3.42578125" style="33" customWidth="1"/>
    <col min="12542" max="12542" width="17.42578125" style="33" customWidth="1"/>
    <col min="12543" max="12543" width="17.140625" style="33" customWidth="1"/>
    <col min="12544" max="12544" width="7.85546875" style="33" customWidth="1"/>
    <col min="12545" max="12546" width="3.85546875" style="33" customWidth="1"/>
    <col min="12547" max="12548" width="4.140625" style="33" customWidth="1"/>
    <col min="12549" max="12549" width="7.140625" style="33" customWidth="1"/>
    <col min="12550" max="12550" width="5" style="33" customWidth="1"/>
    <col min="12551" max="12552" width="5.140625" style="33" customWidth="1"/>
    <col min="12553" max="12554" width="5" style="33" customWidth="1"/>
    <col min="12555" max="12555" width="4.7109375" style="33" customWidth="1"/>
    <col min="12556" max="12559" width="4.85546875" style="33" customWidth="1"/>
    <col min="12560" max="12560" width="4.7109375" style="33" customWidth="1"/>
    <col min="12561" max="12561" width="4.85546875" style="33" customWidth="1"/>
    <col min="12562" max="12562" width="5.7109375" style="33" customWidth="1"/>
    <col min="12563" max="12563" width="7.85546875" style="33" customWidth="1"/>
    <col min="12564" max="12796" width="9" style="33"/>
    <col min="12797" max="12797" width="3.42578125" style="33" customWidth="1"/>
    <col min="12798" max="12798" width="17.42578125" style="33" customWidth="1"/>
    <col min="12799" max="12799" width="17.140625" style="33" customWidth="1"/>
    <col min="12800" max="12800" width="7.85546875" style="33" customWidth="1"/>
    <col min="12801" max="12802" width="3.85546875" style="33" customWidth="1"/>
    <col min="12803" max="12804" width="4.140625" style="33" customWidth="1"/>
    <col min="12805" max="12805" width="7.140625" style="33" customWidth="1"/>
    <col min="12806" max="12806" width="5" style="33" customWidth="1"/>
    <col min="12807" max="12808" width="5.140625" style="33" customWidth="1"/>
    <col min="12809" max="12810" width="5" style="33" customWidth="1"/>
    <col min="12811" max="12811" width="4.7109375" style="33" customWidth="1"/>
    <col min="12812" max="12815" width="4.85546875" style="33" customWidth="1"/>
    <col min="12816" max="12816" width="4.7109375" style="33" customWidth="1"/>
    <col min="12817" max="12817" width="4.85546875" style="33" customWidth="1"/>
    <col min="12818" max="12818" width="5.7109375" style="33" customWidth="1"/>
    <col min="12819" max="12819" width="7.85546875" style="33" customWidth="1"/>
    <col min="12820" max="13052" width="9" style="33"/>
    <col min="13053" max="13053" width="3.42578125" style="33" customWidth="1"/>
    <col min="13054" max="13054" width="17.42578125" style="33" customWidth="1"/>
    <col min="13055" max="13055" width="17.140625" style="33" customWidth="1"/>
    <col min="13056" max="13056" width="7.85546875" style="33" customWidth="1"/>
    <col min="13057" max="13058" width="3.85546875" style="33" customWidth="1"/>
    <col min="13059" max="13060" width="4.140625" style="33" customWidth="1"/>
    <col min="13061" max="13061" width="7.140625" style="33" customWidth="1"/>
    <col min="13062" max="13062" width="5" style="33" customWidth="1"/>
    <col min="13063" max="13064" width="5.140625" style="33" customWidth="1"/>
    <col min="13065" max="13066" width="5" style="33" customWidth="1"/>
    <col min="13067" max="13067" width="4.7109375" style="33" customWidth="1"/>
    <col min="13068" max="13071" width="4.85546875" style="33" customWidth="1"/>
    <col min="13072" max="13072" width="4.7109375" style="33" customWidth="1"/>
    <col min="13073" max="13073" width="4.85546875" style="33" customWidth="1"/>
    <col min="13074" max="13074" width="5.7109375" style="33" customWidth="1"/>
    <col min="13075" max="13075" width="7.85546875" style="33" customWidth="1"/>
    <col min="13076" max="13308" width="9" style="33"/>
    <col min="13309" max="13309" width="3.42578125" style="33" customWidth="1"/>
    <col min="13310" max="13310" width="17.42578125" style="33" customWidth="1"/>
    <col min="13311" max="13311" width="17.140625" style="33" customWidth="1"/>
    <col min="13312" max="13312" width="7.85546875" style="33" customWidth="1"/>
    <col min="13313" max="13314" width="3.85546875" style="33" customWidth="1"/>
    <col min="13315" max="13316" width="4.140625" style="33" customWidth="1"/>
    <col min="13317" max="13317" width="7.140625" style="33" customWidth="1"/>
    <col min="13318" max="13318" width="5" style="33" customWidth="1"/>
    <col min="13319" max="13320" width="5.140625" style="33" customWidth="1"/>
    <col min="13321" max="13322" width="5" style="33" customWidth="1"/>
    <col min="13323" max="13323" width="4.7109375" style="33" customWidth="1"/>
    <col min="13324" max="13327" width="4.85546875" style="33" customWidth="1"/>
    <col min="13328" max="13328" width="4.7109375" style="33" customWidth="1"/>
    <col min="13329" max="13329" width="4.85546875" style="33" customWidth="1"/>
    <col min="13330" max="13330" width="5.7109375" style="33" customWidth="1"/>
    <col min="13331" max="13331" width="7.85546875" style="33" customWidth="1"/>
    <col min="13332" max="13564" width="9" style="33"/>
    <col min="13565" max="13565" width="3.42578125" style="33" customWidth="1"/>
    <col min="13566" max="13566" width="17.42578125" style="33" customWidth="1"/>
    <col min="13567" max="13567" width="17.140625" style="33" customWidth="1"/>
    <col min="13568" max="13568" width="7.85546875" style="33" customWidth="1"/>
    <col min="13569" max="13570" width="3.85546875" style="33" customWidth="1"/>
    <col min="13571" max="13572" width="4.140625" style="33" customWidth="1"/>
    <col min="13573" max="13573" width="7.140625" style="33" customWidth="1"/>
    <col min="13574" max="13574" width="5" style="33" customWidth="1"/>
    <col min="13575" max="13576" width="5.140625" style="33" customWidth="1"/>
    <col min="13577" max="13578" width="5" style="33" customWidth="1"/>
    <col min="13579" max="13579" width="4.7109375" style="33" customWidth="1"/>
    <col min="13580" max="13583" width="4.85546875" style="33" customWidth="1"/>
    <col min="13584" max="13584" width="4.7109375" style="33" customWidth="1"/>
    <col min="13585" max="13585" width="4.85546875" style="33" customWidth="1"/>
    <col min="13586" max="13586" width="5.7109375" style="33" customWidth="1"/>
    <col min="13587" max="13587" width="7.85546875" style="33" customWidth="1"/>
    <col min="13588" max="13820" width="9" style="33"/>
    <col min="13821" max="13821" width="3.42578125" style="33" customWidth="1"/>
    <col min="13822" max="13822" width="17.42578125" style="33" customWidth="1"/>
    <col min="13823" max="13823" width="17.140625" style="33" customWidth="1"/>
    <col min="13824" max="13824" width="7.85546875" style="33" customWidth="1"/>
    <col min="13825" max="13826" width="3.85546875" style="33" customWidth="1"/>
    <col min="13827" max="13828" width="4.140625" style="33" customWidth="1"/>
    <col min="13829" max="13829" width="7.140625" style="33" customWidth="1"/>
    <col min="13830" max="13830" width="5" style="33" customWidth="1"/>
    <col min="13831" max="13832" width="5.140625" style="33" customWidth="1"/>
    <col min="13833" max="13834" width="5" style="33" customWidth="1"/>
    <col min="13835" max="13835" width="4.7109375" style="33" customWidth="1"/>
    <col min="13836" max="13839" width="4.85546875" style="33" customWidth="1"/>
    <col min="13840" max="13840" width="4.7109375" style="33" customWidth="1"/>
    <col min="13841" max="13841" width="4.85546875" style="33" customWidth="1"/>
    <col min="13842" max="13842" width="5.7109375" style="33" customWidth="1"/>
    <col min="13843" max="13843" width="7.85546875" style="33" customWidth="1"/>
    <col min="13844" max="14076" width="9" style="33"/>
    <col min="14077" max="14077" width="3.42578125" style="33" customWidth="1"/>
    <col min="14078" max="14078" width="17.42578125" style="33" customWidth="1"/>
    <col min="14079" max="14079" width="17.140625" style="33" customWidth="1"/>
    <col min="14080" max="14080" width="7.85546875" style="33" customWidth="1"/>
    <col min="14081" max="14082" width="3.85546875" style="33" customWidth="1"/>
    <col min="14083" max="14084" width="4.140625" style="33" customWidth="1"/>
    <col min="14085" max="14085" width="7.140625" style="33" customWidth="1"/>
    <col min="14086" max="14086" width="5" style="33" customWidth="1"/>
    <col min="14087" max="14088" width="5.140625" style="33" customWidth="1"/>
    <col min="14089" max="14090" width="5" style="33" customWidth="1"/>
    <col min="14091" max="14091" width="4.7109375" style="33" customWidth="1"/>
    <col min="14092" max="14095" width="4.85546875" style="33" customWidth="1"/>
    <col min="14096" max="14096" width="4.7109375" style="33" customWidth="1"/>
    <col min="14097" max="14097" width="4.85546875" style="33" customWidth="1"/>
    <col min="14098" max="14098" width="5.7109375" style="33" customWidth="1"/>
    <col min="14099" max="14099" width="7.85546875" style="33" customWidth="1"/>
    <col min="14100" max="14332" width="9" style="33"/>
    <col min="14333" max="14333" width="3.42578125" style="33" customWidth="1"/>
    <col min="14334" max="14334" width="17.42578125" style="33" customWidth="1"/>
    <col min="14335" max="14335" width="17.140625" style="33" customWidth="1"/>
    <col min="14336" max="14336" width="7.85546875" style="33" customWidth="1"/>
    <col min="14337" max="14338" width="3.85546875" style="33" customWidth="1"/>
    <col min="14339" max="14340" width="4.140625" style="33" customWidth="1"/>
    <col min="14341" max="14341" width="7.140625" style="33" customWidth="1"/>
    <col min="14342" max="14342" width="5" style="33" customWidth="1"/>
    <col min="14343" max="14344" width="5.140625" style="33" customWidth="1"/>
    <col min="14345" max="14346" width="5" style="33" customWidth="1"/>
    <col min="14347" max="14347" width="4.7109375" style="33" customWidth="1"/>
    <col min="14348" max="14351" width="4.85546875" style="33" customWidth="1"/>
    <col min="14352" max="14352" width="4.7109375" style="33" customWidth="1"/>
    <col min="14353" max="14353" width="4.85546875" style="33" customWidth="1"/>
    <col min="14354" max="14354" width="5.7109375" style="33" customWidth="1"/>
    <col min="14355" max="14355" width="7.85546875" style="33" customWidth="1"/>
    <col min="14356" max="14588" width="9" style="33"/>
    <col min="14589" max="14589" width="3.42578125" style="33" customWidth="1"/>
    <col min="14590" max="14590" width="17.42578125" style="33" customWidth="1"/>
    <col min="14591" max="14591" width="17.140625" style="33" customWidth="1"/>
    <col min="14592" max="14592" width="7.85546875" style="33" customWidth="1"/>
    <col min="14593" max="14594" width="3.85546875" style="33" customWidth="1"/>
    <col min="14595" max="14596" width="4.140625" style="33" customWidth="1"/>
    <col min="14597" max="14597" width="7.140625" style="33" customWidth="1"/>
    <col min="14598" max="14598" width="5" style="33" customWidth="1"/>
    <col min="14599" max="14600" width="5.140625" style="33" customWidth="1"/>
    <col min="14601" max="14602" width="5" style="33" customWidth="1"/>
    <col min="14603" max="14603" width="4.7109375" style="33" customWidth="1"/>
    <col min="14604" max="14607" width="4.85546875" style="33" customWidth="1"/>
    <col min="14608" max="14608" width="4.7109375" style="33" customWidth="1"/>
    <col min="14609" max="14609" width="4.85546875" style="33" customWidth="1"/>
    <col min="14610" max="14610" width="5.7109375" style="33" customWidth="1"/>
    <col min="14611" max="14611" width="7.85546875" style="33" customWidth="1"/>
    <col min="14612" max="14844" width="9" style="33"/>
    <col min="14845" max="14845" width="3.42578125" style="33" customWidth="1"/>
    <col min="14846" max="14846" width="17.42578125" style="33" customWidth="1"/>
    <col min="14847" max="14847" width="17.140625" style="33" customWidth="1"/>
    <col min="14848" max="14848" width="7.85546875" style="33" customWidth="1"/>
    <col min="14849" max="14850" width="3.85546875" style="33" customWidth="1"/>
    <col min="14851" max="14852" width="4.140625" style="33" customWidth="1"/>
    <col min="14853" max="14853" width="7.140625" style="33" customWidth="1"/>
    <col min="14854" max="14854" width="5" style="33" customWidth="1"/>
    <col min="14855" max="14856" width="5.140625" style="33" customWidth="1"/>
    <col min="14857" max="14858" width="5" style="33" customWidth="1"/>
    <col min="14859" max="14859" width="4.7109375" style="33" customWidth="1"/>
    <col min="14860" max="14863" width="4.85546875" style="33" customWidth="1"/>
    <col min="14864" max="14864" width="4.7109375" style="33" customWidth="1"/>
    <col min="14865" max="14865" width="4.85546875" style="33" customWidth="1"/>
    <col min="14866" max="14866" width="5.7109375" style="33" customWidth="1"/>
    <col min="14867" max="14867" width="7.85546875" style="33" customWidth="1"/>
    <col min="14868" max="15100" width="9" style="33"/>
    <col min="15101" max="15101" width="3.42578125" style="33" customWidth="1"/>
    <col min="15102" max="15102" width="17.42578125" style="33" customWidth="1"/>
    <col min="15103" max="15103" width="17.140625" style="33" customWidth="1"/>
    <col min="15104" max="15104" width="7.85546875" style="33" customWidth="1"/>
    <col min="15105" max="15106" width="3.85546875" style="33" customWidth="1"/>
    <col min="15107" max="15108" width="4.140625" style="33" customWidth="1"/>
    <col min="15109" max="15109" width="7.140625" style="33" customWidth="1"/>
    <col min="15110" max="15110" width="5" style="33" customWidth="1"/>
    <col min="15111" max="15112" width="5.140625" style="33" customWidth="1"/>
    <col min="15113" max="15114" width="5" style="33" customWidth="1"/>
    <col min="15115" max="15115" width="4.7109375" style="33" customWidth="1"/>
    <col min="15116" max="15119" width="4.85546875" style="33" customWidth="1"/>
    <col min="15120" max="15120" width="4.7109375" style="33" customWidth="1"/>
    <col min="15121" max="15121" width="4.85546875" style="33" customWidth="1"/>
    <col min="15122" max="15122" width="5.7109375" style="33" customWidth="1"/>
    <col min="15123" max="15123" width="7.85546875" style="33" customWidth="1"/>
    <col min="15124" max="15356" width="9" style="33"/>
    <col min="15357" max="15357" width="3.42578125" style="33" customWidth="1"/>
    <col min="15358" max="15358" width="17.42578125" style="33" customWidth="1"/>
    <col min="15359" max="15359" width="17.140625" style="33" customWidth="1"/>
    <col min="15360" max="15360" width="7.85546875" style="33" customWidth="1"/>
    <col min="15361" max="15362" width="3.85546875" style="33" customWidth="1"/>
    <col min="15363" max="15364" width="4.140625" style="33" customWidth="1"/>
    <col min="15365" max="15365" width="7.140625" style="33" customWidth="1"/>
    <col min="15366" max="15366" width="5" style="33" customWidth="1"/>
    <col min="15367" max="15368" width="5.140625" style="33" customWidth="1"/>
    <col min="15369" max="15370" width="5" style="33" customWidth="1"/>
    <col min="15371" max="15371" width="4.7109375" style="33" customWidth="1"/>
    <col min="15372" max="15375" width="4.85546875" style="33" customWidth="1"/>
    <col min="15376" max="15376" width="4.7109375" style="33" customWidth="1"/>
    <col min="15377" max="15377" width="4.85546875" style="33" customWidth="1"/>
    <col min="15378" max="15378" width="5.7109375" style="33" customWidth="1"/>
    <col min="15379" max="15379" width="7.85546875" style="33" customWidth="1"/>
    <col min="15380" max="15612" width="9" style="33"/>
    <col min="15613" max="15613" width="3.42578125" style="33" customWidth="1"/>
    <col min="15614" max="15614" width="17.42578125" style="33" customWidth="1"/>
    <col min="15615" max="15615" width="17.140625" style="33" customWidth="1"/>
    <col min="15616" max="15616" width="7.85546875" style="33" customWidth="1"/>
    <col min="15617" max="15618" width="3.85546875" style="33" customWidth="1"/>
    <col min="15619" max="15620" width="4.140625" style="33" customWidth="1"/>
    <col min="15621" max="15621" width="7.140625" style="33" customWidth="1"/>
    <col min="15622" max="15622" width="5" style="33" customWidth="1"/>
    <col min="15623" max="15624" width="5.140625" style="33" customWidth="1"/>
    <col min="15625" max="15626" width="5" style="33" customWidth="1"/>
    <col min="15627" max="15627" width="4.7109375" style="33" customWidth="1"/>
    <col min="15628" max="15631" width="4.85546875" style="33" customWidth="1"/>
    <col min="15632" max="15632" width="4.7109375" style="33" customWidth="1"/>
    <col min="15633" max="15633" width="4.85546875" style="33" customWidth="1"/>
    <col min="15634" max="15634" width="5.7109375" style="33" customWidth="1"/>
    <col min="15635" max="15635" width="7.85546875" style="33" customWidth="1"/>
    <col min="15636" max="15868" width="9" style="33"/>
    <col min="15869" max="15869" width="3.42578125" style="33" customWidth="1"/>
    <col min="15870" max="15870" width="17.42578125" style="33" customWidth="1"/>
    <col min="15871" max="15871" width="17.140625" style="33" customWidth="1"/>
    <col min="15872" max="15872" width="7.85546875" style="33" customWidth="1"/>
    <col min="15873" max="15874" width="3.85546875" style="33" customWidth="1"/>
    <col min="15875" max="15876" width="4.140625" style="33" customWidth="1"/>
    <col min="15877" max="15877" width="7.140625" style="33" customWidth="1"/>
    <col min="15878" max="15878" width="5" style="33" customWidth="1"/>
    <col min="15879" max="15880" width="5.140625" style="33" customWidth="1"/>
    <col min="15881" max="15882" width="5" style="33" customWidth="1"/>
    <col min="15883" max="15883" width="4.7109375" style="33" customWidth="1"/>
    <col min="15884" max="15887" width="4.85546875" style="33" customWidth="1"/>
    <col min="15888" max="15888" width="4.7109375" style="33" customWidth="1"/>
    <col min="15889" max="15889" width="4.85546875" style="33" customWidth="1"/>
    <col min="15890" max="15890" width="5.7109375" style="33" customWidth="1"/>
    <col min="15891" max="15891" width="7.85546875" style="33" customWidth="1"/>
    <col min="15892" max="16124" width="9" style="33"/>
    <col min="16125" max="16125" width="3.42578125" style="33" customWidth="1"/>
    <col min="16126" max="16126" width="17.42578125" style="33" customWidth="1"/>
    <col min="16127" max="16127" width="17.140625" style="33" customWidth="1"/>
    <col min="16128" max="16128" width="7.85546875" style="33" customWidth="1"/>
    <col min="16129" max="16130" width="3.85546875" style="33" customWidth="1"/>
    <col min="16131" max="16132" width="4.140625" style="33" customWidth="1"/>
    <col min="16133" max="16133" width="7.140625" style="33" customWidth="1"/>
    <col min="16134" max="16134" width="5" style="33" customWidth="1"/>
    <col min="16135" max="16136" width="5.140625" style="33" customWidth="1"/>
    <col min="16137" max="16138" width="5" style="33" customWidth="1"/>
    <col min="16139" max="16139" width="4.7109375" style="33" customWidth="1"/>
    <col min="16140" max="16143" width="4.85546875" style="33" customWidth="1"/>
    <col min="16144" max="16144" width="4.7109375" style="33" customWidth="1"/>
    <col min="16145" max="16145" width="4.85546875" style="33" customWidth="1"/>
    <col min="16146" max="16146" width="5.7109375" style="33" customWidth="1"/>
    <col min="16147" max="16147" width="7.85546875" style="33" customWidth="1"/>
    <col min="16148" max="16384" width="9" style="33"/>
  </cols>
  <sheetData>
    <row r="1" spans="1:19">
      <c r="A1" s="308" t="s">
        <v>154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8"/>
      <c r="Q1" s="308"/>
      <c r="R1" s="308"/>
      <c r="S1" s="308"/>
    </row>
    <row r="2" spans="1:19">
      <c r="A2" s="34" t="s">
        <v>449</v>
      </c>
      <c r="B2" s="34"/>
      <c r="C2" s="34"/>
      <c r="D2" s="34"/>
      <c r="E2" s="309" t="s">
        <v>450</v>
      </c>
      <c r="F2" s="309"/>
      <c r="G2" s="309"/>
      <c r="H2" s="309"/>
      <c r="I2" s="309"/>
      <c r="J2" s="309"/>
      <c r="K2" s="309"/>
      <c r="L2" s="309"/>
      <c r="M2" s="309"/>
    </row>
    <row r="3" spans="1:19" s="37" customFormat="1">
      <c r="A3" s="35" t="s">
        <v>451</v>
      </c>
      <c r="B3" s="35"/>
      <c r="C3" s="35"/>
      <c r="D3" s="35"/>
      <c r="E3" s="310" t="s">
        <v>452</v>
      </c>
      <c r="F3" s="310"/>
      <c r="G3" s="310"/>
      <c r="H3" s="310"/>
      <c r="I3" s="310"/>
      <c r="J3" s="310"/>
      <c r="K3" s="310"/>
      <c r="L3" s="310"/>
      <c r="M3" s="310"/>
      <c r="N3" s="36"/>
      <c r="Q3" s="37" t="s">
        <v>25</v>
      </c>
      <c r="R3" s="36"/>
      <c r="S3" s="38"/>
    </row>
    <row r="4" spans="1:19" s="37" customFormat="1">
      <c r="A4" s="39" t="s">
        <v>453</v>
      </c>
      <c r="B4" s="39"/>
      <c r="C4" s="39"/>
      <c r="D4" s="39"/>
      <c r="E4" s="310" t="s">
        <v>454</v>
      </c>
      <c r="F4" s="310"/>
      <c r="G4" s="310"/>
      <c r="H4" s="310"/>
      <c r="I4" s="310"/>
      <c r="J4" s="310"/>
      <c r="K4" s="310"/>
      <c r="L4" s="310"/>
      <c r="M4" s="310"/>
      <c r="N4" s="36" t="s">
        <v>0</v>
      </c>
      <c r="Q4" s="311" t="s">
        <v>25</v>
      </c>
      <c r="R4" s="311"/>
      <c r="S4" s="311"/>
    </row>
    <row r="5" spans="1:19" s="37" customFormat="1" ht="21.2" customHeight="1">
      <c r="A5" s="40" t="s">
        <v>25</v>
      </c>
      <c r="B5" s="40"/>
      <c r="C5" s="40"/>
      <c r="D5" s="40"/>
      <c r="E5" s="40"/>
      <c r="F5" s="40"/>
      <c r="G5" s="36"/>
      <c r="H5" s="36"/>
      <c r="I5" s="36"/>
      <c r="N5" s="36" t="s">
        <v>1</v>
      </c>
      <c r="P5" s="41"/>
      <c r="Q5" s="307" t="s">
        <v>25</v>
      </c>
      <c r="R5" s="307"/>
      <c r="S5" s="307"/>
    </row>
    <row r="6" spans="1:19" s="37" customFormat="1">
      <c r="A6" s="37" t="s">
        <v>2</v>
      </c>
      <c r="C6" s="37" t="s">
        <v>3</v>
      </c>
      <c r="E6" s="304" t="s">
        <v>34</v>
      </c>
      <c r="F6" s="304"/>
      <c r="G6" s="304"/>
      <c r="H6" s="304"/>
      <c r="I6" s="304"/>
      <c r="N6" s="42" t="s">
        <v>4</v>
      </c>
      <c r="O6" s="42"/>
      <c r="P6" s="42"/>
      <c r="Q6" s="305"/>
      <c r="R6" s="305"/>
      <c r="S6" s="305"/>
    </row>
    <row r="7" spans="1:19" s="43" customFormat="1" ht="26.45" customHeight="1">
      <c r="A7" s="303" t="s">
        <v>5</v>
      </c>
      <c r="B7" s="303" t="s">
        <v>28</v>
      </c>
      <c r="C7" s="303" t="s">
        <v>32</v>
      </c>
      <c r="D7" s="303" t="s">
        <v>6</v>
      </c>
      <c r="E7" s="303" t="s">
        <v>30</v>
      </c>
      <c r="F7" s="303" t="s">
        <v>7</v>
      </c>
      <c r="G7" s="303" t="s">
        <v>29</v>
      </c>
      <c r="H7" s="303"/>
      <c r="I7" s="303"/>
      <c r="J7" s="303"/>
      <c r="K7" s="303"/>
      <c r="L7" s="303"/>
      <c r="M7" s="303"/>
      <c r="N7" s="303"/>
      <c r="O7" s="303"/>
      <c r="P7" s="303"/>
      <c r="Q7" s="303"/>
      <c r="R7" s="303"/>
      <c r="S7" s="303" t="s">
        <v>8</v>
      </c>
    </row>
    <row r="8" spans="1:19" s="43" customFormat="1" ht="18.75" customHeight="1">
      <c r="A8" s="303"/>
      <c r="B8" s="303"/>
      <c r="C8" s="303"/>
      <c r="D8" s="303"/>
      <c r="E8" s="303"/>
      <c r="F8" s="303"/>
      <c r="G8" s="303" t="s">
        <v>9</v>
      </c>
      <c r="H8" s="303"/>
      <c r="I8" s="303"/>
      <c r="J8" s="303" t="s">
        <v>10</v>
      </c>
      <c r="K8" s="303"/>
      <c r="L8" s="303"/>
      <c r="M8" s="303" t="s">
        <v>11</v>
      </c>
      <c r="N8" s="303"/>
      <c r="O8" s="303"/>
      <c r="P8" s="303" t="s">
        <v>12</v>
      </c>
      <c r="Q8" s="303"/>
      <c r="R8" s="303"/>
      <c r="S8" s="303"/>
    </row>
    <row r="9" spans="1:19" s="43" customFormat="1" ht="22.5" thickBot="1">
      <c r="A9" s="303"/>
      <c r="B9" s="303"/>
      <c r="C9" s="303"/>
      <c r="D9" s="303"/>
      <c r="E9" s="306"/>
      <c r="F9" s="306"/>
      <c r="G9" s="44" t="s">
        <v>13</v>
      </c>
      <c r="H9" s="44" t="s">
        <v>14</v>
      </c>
      <c r="I9" s="44" t="s">
        <v>15</v>
      </c>
      <c r="J9" s="44" t="s">
        <v>16</v>
      </c>
      <c r="K9" s="44" t="s">
        <v>17</v>
      </c>
      <c r="L9" s="44" t="s">
        <v>18</v>
      </c>
      <c r="M9" s="44" t="s">
        <v>19</v>
      </c>
      <c r="N9" s="44" t="s">
        <v>20</v>
      </c>
      <c r="O9" s="44" t="s">
        <v>21</v>
      </c>
      <c r="P9" s="44" t="s">
        <v>22</v>
      </c>
      <c r="Q9" s="44" t="s">
        <v>23</v>
      </c>
      <c r="R9" s="44" t="s">
        <v>24</v>
      </c>
      <c r="S9" s="306"/>
    </row>
    <row r="10" spans="1:19" ht="22.5" thickBot="1">
      <c r="A10" s="45">
        <v>1</v>
      </c>
      <c r="B10" s="46" t="s">
        <v>35</v>
      </c>
      <c r="C10" s="47" t="s">
        <v>48</v>
      </c>
      <c r="D10" s="48" t="s">
        <v>54</v>
      </c>
      <c r="E10" s="49" t="s">
        <v>31</v>
      </c>
      <c r="F10" s="50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2"/>
    </row>
    <row r="11" spans="1:19" ht="22.5" thickBot="1">
      <c r="A11" s="45"/>
      <c r="B11" s="46" t="s">
        <v>36</v>
      </c>
      <c r="C11" s="53" t="s">
        <v>49</v>
      </c>
      <c r="D11" s="48"/>
      <c r="E11" s="54" t="s">
        <v>151</v>
      </c>
      <c r="F11" s="55">
        <f>SUM(G11:R11)</f>
        <v>2397000</v>
      </c>
      <c r="G11" s="56">
        <v>199750</v>
      </c>
      <c r="H11" s="56">
        <v>199750</v>
      </c>
      <c r="I11" s="56">
        <v>199750</v>
      </c>
      <c r="J11" s="56">
        <v>199750</v>
      </c>
      <c r="K11" s="56">
        <v>199750</v>
      </c>
      <c r="L11" s="56">
        <v>199750</v>
      </c>
      <c r="M11" s="56">
        <v>199750</v>
      </c>
      <c r="N11" s="56">
        <v>199750</v>
      </c>
      <c r="O11" s="56">
        <v>199750</v>
      </c>
      <c r="P11" s="56">
        <v>199750</v>
      </c>
      <c r="Q11" s="56">
        <v>199750</v>
      </c>
      <c r="R11" s="56">
        <v>199750</v>
      </c>
      <c r="S11" s="57" t="s">
        <v>157</v>
      </c>
    </row>
    <row r="12" spans="1:19">
      <c r="A12" s="45"/>
      <c r="B12" s="46" t="s">
        <v>37</v>
      </c>
      <c r="C12" s="58" t="s">
        <v>50</v>
      </c>
      <c r="D12" s="59"/>
      <c r="E12" s="60"/>
      <c r="F12" s="60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52"/>
    </row>
    <row r="13" spans="1:19">
      <c r="A13" s="45"/>
      <c r="B13" s="62" t="s">
        <v>159</v>
      </c>
      <c r="C13" s="58" t="s">
        <v>51</v>
      </c>
      <c r="D13" s="63"/>
      <c r="E13" s="63"/>
      <c r="F13" s="63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</row>
    <row r="14" spans="1:19">
      <c r="A14" s="45"/>
      <c r="B14" s="62" t="s">
        <v>38</v>
      </c>
      <c r="C14" s="64" t="s">
        <v>52</v>
      </c>
      <c r="D14" s="63"/>
      <c r="E14" s="63"/>
      <c r="F14" s="63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</row>
    <row r="15" spans="1:19">
      <c r="A15" s="45"/>
      <c r="B15" s="53" t="s">
        <v>39</v>
      </c>
      <c r="C15" s="58" t="s">
        <v>53</v>
      </c>
      <c r="D15" s="63"/>
      <c r="E15" s="63"/>
      <c r="F15" s="63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</row>
    <row r="16" spans="1:19">
      <c r="A16" s="45"/>
      <c r="B16" s="53" t="s">
        <v>40</v>
      </c>
      <c r="C16" s="53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</row>
    <row r="17" spans="1:19">
      <c r="A17" s="45"/>
      <c r="B17" s="53" t="s">
        <v>41</v>
      </c>
      <c r="C17" s="58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</row>
    <row r="18" spans="1:19">
      <c r="A18" s="45"/>
      <c r="B18" s="53" t="s">
        <v>42</v>
      </c>
      <c r="C18" s="58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</row>
    <row r="19" spans="1:19">
      <c r="A19" s="45"/>
      <c r="B19" s="53" t="s">
        <v>43</v>
      </c>
      <c r="C19" s="64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</row>
    <row r="20" spans="1:19">
      <c r="A20" s="45"/>
      <c r="B20" s="53" t="s">
        <v>44</v>
      </c>
      <c r="C20" s="58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</row>
    <row r="21" spans="1:19">
      <c r="A21" s="45"/>
      <c r="B21" s="53" t="s">
        <v>45</v>
      </c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</row>
    <row r="22" spans="1:19">
      <c r="A22" s="45"/>
      <c r="B22" s="53" t="s">
        <v>46</v>
      </c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</row>
    <row r="23" spans="1:19">
      <c r="A23" s="45"/>
      <c r="B23" s="53" t="s">
        <v>47</v>
      </c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</row>
    <row r="24" spans="1:19">
      <c r="A24" s="45"/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</row>
    <row r="25" spans="1:19">
      <c r="A25" s="45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</row>
    <row r="26" spans="1:19">
      <c r="A26" s="45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</row>
    <row r="27" spans="1:19">
      <c r="A27" s="45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</row>
  </sheetData>
  <mergeCells count="20">
    <mergeCell ref="Q5:S5"/>
    <mergeCell ref="A1:S1"/>
    <mergeCell ref="E2:M2"/>
    <mergeCell ref="E3:M3"/>
    <mergeCell ref="E4:M4"/>
    <mergeCell ref="Q4:S4"/>
    <mergeCell ref="A7:A9"/>
    <mergeCell ref="B7:B9"/>
    <mergeCell ref="C7:C9"/>
    <mergeCell ref="D7:D9"/>
    <mergeCell ref="E7:E9"/>
    <mergeCell ref="G8:I8"/>
    <mergeCell ref="J8:L8"/>
    <mergeCell ref="M8:O8"/>
    <mergeCell ref="P8:R8"/>
    <mergeCell ref="E6:I6"/>
    <mergeCell ref="Q6:S6"/>
    <mergeCell ref="F7:F9"/>
    <mergeCell ref="G7:R7"/>
    <mergeCell ref="S7:S9"/>
  </mergeCells>
  <pageMargins left="0.39" right="0" top="0.69" bottom="0.23622047244094491" header="0.31496062992125984" footer="0.19685039370078741"/>
  <pageSetup paperSize="9" scale="9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-0.249977111117893"/>
  </sheetPr>
  <dimension ref="A1:Y27"/>
  <sheetViews>
    <sheetView topLeftCell="A4" zoomScaleNormal="100" workbookViewId="0">
      <selection activeCell="V19" sqref="V19"/>
    </sheetView>
  </sheetViews>
  <sheetFormatPr defaultColWidth="9" defaultRowHeight="21.75"/>
  <cols>
    <col min="1" max="1" width="3.42578125" style="65" customWidth="1"/>
    <col min="2" max="2" width="19.42578125" style="33" customWidth="1"/>
    <col min="3" max="3" width="21.140625" style="33" customWidth="1"/>
    <col min="4" max="4" width="8.42578125" style="33" customWidth="1"/>
    <col min="5" max="5" width="14.42578125" style="33" customWidth="1"/>
    <col min="6" max="6" width="9.42578125" style="33" customWidth="1"/>
    <col min="7" max="13" width="8.28515625" style="33" bestFit="1" customWidth="1"/>
    <col min="14" max="14" width="8" style="33" customWidth="1"/>
    <col min="15" max="18" width="8.28515625" style="33" bestFit="1" customWidth="1"/>
    <col min="19" max="19" width="9.28515625" style="33" customWidth="1"/>
    <col min="20" max="24" width="9" style="33"/>
    <col min="25" max="25" width="10.85546875" style="33" bestFit="1" customWidth="1"/>
    <col min="26" max="252" width="9" style="33"/>
    <col min="253" max="253" width="3.42578125" style="33" customWidth="1"/>
    <col min="254" max="254" width="17.42578125" style="33" customWidth="1"/>
    <col min="255" max="255" width="17.140625" style="33" customWidth="1"/>
    <col min="256" max="256" width="7.85546875" style="33" customWidth="1"/>
    <col min="257" max="258" width="3.85546875" style="33" customWidth="1"/>
    <col min="259" max="260" width="4.140625" style="33" customWidth="1"/>
    <col min="261" max="261" width="7.140625" style="33" customWidth="1"/>
    <col min="262" max="262" width="5" style="33" customWidth="1"/>
    <col min="263" max="264" width="5.140625" style="33" customWidth="1"/>
    <col min="265" max="266" width="5" style="33" customWidth="1"/>
    <col min="267" max="267" width="4.7109375" style="33" customWidth="1"/>
    <col min="268" max="271" width="4.85546875" style="33" customWidth="1"/>
    <col min="272" max="272" width="4.7109375" style="33" customWidth="1"/>
    <col min="273" max="273" width="4.85546875" style="33" customWidth="1"/>
    <col min="274" max="274" width="5.7109375" style="33" customWidth="1"/>
    <col min="275" max="275" width="7.85546875" style="33" customWidth="1"/>
    <col min="276" max="508" width="9" style="33"/>
    <col min="509" max="509" width="3.42578125" style="33" customWidth="1"/>
    <col min="510" max="510" width="17.42578125" style="33" customWidth="1"/>
    <col min="511" max="511" width="17.140625" style="33" customWidth="1"/>
    <col min="512" max="512" width="7.85546875" style="33" customWidth="1"/>
    <col min="513" max="514" width="3.85546875" style="33" customWidth="1"/>
    <col min="515" max="516" width="4.140625" style="33" customWidth="1"/>
    <col min="517" max="517" width="7.140625" style="33" customWidth="1"/>
    <col min="518" max="518" width="5" style="33" customWidth="1"/>
    <col min="519" max="520" width="5.140625" style="33" customWidth="1"/>
    <col min="521" max="522" width="5" style="33" customWidth="1"/>
    <col min="523" max="523" width="4.7109375" style="33" customWidth="1"/>
    <col min="524" max="527" width="4.85546875" style="33" customWidth="1"/>
    <col min="528" max="528" width="4.7109375" style="33" customWidth="1"/>
    <col min="529" max="529" width="4.85546875" style="33" customWidth="1"/>
    <col min="530" max="530" width="5.7109375" style="33" customWidth="1"/>
    <col min="531" max="531" width="7.85546875" style="33" customWidth="1"/>
    <col min="532" max="764" width="9" style="33"/>
    <col min="765" max="765" width="3.42578125" style="33" customWidth="1"/>
    <col min="766" max="766" width="17.42578125" style="33" customWidth="1"/>
    <col min="767" max="767" width="17.140625" style="33" customWidth="1"/>
    <col min="768" max="768" width="7.85546875" style="33" customWidth="1"/>
    <col min="769" max="770" width="3.85546875" style="33" customWidth="1"/>
    <col min="771" max="772" width="4.140625" style="33" customWidth="1"/>
    <col min="773" max="773" width="7.140625" style="33" customWidth="1"/>
    <col min="774" max="774" width="5" style="33" customWidth="1"/>
    <col min="775" max="776" width="5.140625" style="33" customWidth="1"/>
    <col min="777" max="778" width="5" style="33" customWidth="1"/>
    <col min="779" max="779" width="4.7109375" style="33" customWidth="1"/>
    <col min="780" max="783" width="4.85546875" style="33" customWidth="1"/>
    <col min="784" max="784" width="4.7109375" style="33" customWidth="1"/>
    <col min="785" max="785" width="4.85546875" style="33" customWidth="1"/>
    <col min="786" max="786" width="5.7109375" style="33" customWidth="1"/>
    <col min="787" max="787" width="7.85546875" style="33" customWidth="1"/>
    <col min="788" max="1020" width="9" style="33"/>
    <col min="1021" max="1021" width="3.42578125" style="33" customWidth="1"/>
    <col min="1022" max="1022" width="17.42578125" style="33" customWidth="1"/>
    <col min="1023" max="1023" width="17.140625" style="33" customWidth="1"/>
    <col min="1024" max="1024" width="7.85546875" style="33" customWidth="1"/>
    <col min="1025" max="1026" width="3.85546875" style="33" customWidth="1"/>
    <col min="1027" max="1028" width="4.140625" style="33" customWidth="1"/>
    <col min="1029" max="1029" width="7.140625" style="33" customWidth="1"/>
    <col min="1030" max="1030" width="5" style="33" customWidth="1"/>
    <col min="1031" max="1032" width="5.140625" style="33" customWidth="1"/>
    <col min="1033" max="1034" width="5" style="33" customWidth="1"/>
    <col min="1035" max="1035" width="4.7109375" style="33" customWidth="1"/>
    <col min="1036" max="1039" width="4.85546875" style="33" customWidth="1"/>
    <col min="1040" max="1040" width="4.7109375" style="33" customWidth="1"/>
    <col min="1041" max="1041" width="4.85546875" style="33" customWidth="1"/>
    <col min="1042" max="1042" width="5.7109375" style="33" customWidth="1"/>
    <col min="1043" max="1043" width="7.85546875" style="33" customWidth="1"/>
    <col min="1044" max="1276" width="9" style="33"/>
    <col min="1277" max="1277" width="3.42578125" style="33" customWidth="1"/>
    <col min="1278" max="1278" width="17.42578125" style="33" customWidth="1"/>
    <col min="1279" max="1279" width="17.140625" style="33" customWidth="1"/>
    <col min="1280" max="1280" width="7.85546875" style="33" customWidth="1"/>
    <col min="1281" max="1282" width="3.85546875" style="33" customWidth="1"/>
    <col min="1283" max="1284" width="4.140625" style="33" customWidth="1"/>
    <col min="1285" max="1285" width="7.140625" style="33" customWidth="1"/>
    <col min="1286" max="1286" width="5" style="33" customWidth="1"/>
    <col min="1287" max="1288" width="5.140625" style="33" customWidth="1"/>
    <col min="1289" max="1290" width="5" style="33" customWidth="1"/>
    <col min="1291" max="1291" width="4.7109375" style="33" customWidth="1"/>
    <col min="1292" max="1295" width="4.85546875" style="33" customWidth="1"/>
    <col min="1296" max="1296" width="4.7109375" style="33" customWidth="1"/>
    <col min="1297" max="1297" width="4.85546875" style="33" customWidth="1"/>
    <col min="1298" max="1298" width="5.7109375" style="33" customWidth="1"/>
    <col min="1299" max="1299" width="7.85546875" style="33" customWidth="1"/>
    <col min="1300" max="1532" width="9" style="33"/>
    <col min="1533" max="1533" width="3.42578125" style="33" customWidth="1"/>
    <col min="1534" max="1534" width="17.42578125" style="33" customWidth="1"/>
    <col min="1535" max="1535" width="17.140625" style="33" customWidth="1"/>
    <col min="1536" max="1536" width="7.85546875" style="33" customWidth="1"/>
    <col min="1537" max="1538" width="3.85546875" style="33" customWidth="1"/>
    <col min="1539" max="1540" width="4.140625" style="33" customWidth="1"/>
    <col min="1541" max="1541" width="7.140625" style="33" customWidth="1"/>
    <col min="1542" max="1542" width="5" style="33" customWidth="1"/>
    <col min="1543" max="1544" width="5.140625" style="33" customWidth="1"/>
    <col min="1545" max="1546" width="5" style="33" customWidth="1"/>
    <col min="1547" max="1547" width="4.7109375" style="33" customWidth="1"/>
    <col min="1548" max="1551" width="4.85546875" style="33" customWidth="1"/>
    <col min="1552" max="1552" width="4.7109375" style="33" customWidth="1"/>
    <col min="1553" max="1553" width="4.85546875" style="33" customWidth="1"/>
    <col min="1554" max="1554" width="5.7109375" style="33" customWidth="1"/>
    <col min="1555" max="1555" width="7.85546875" style="33" customWidth="1"/>
    <col min="1556" max="1788" width="9" style="33"/>
    <col min="1789" max="1789" width="3.42578125" style="33" customWidth="1"/>
    <col min="1790" max="1790" width="17.42578125" style="33" customWidth="1"/>
    <col min="1791" max="1791" width="17.140625" style="33" customWidth="1"/>
    <col min="1792" max="1792" width="7.85546875" style="33" customWidth="1"/>
    <col min="1793" max="1794" width="3.85546875" style="33" customWidth="1"/>
    <col min="1795" max="1796" width="4.140625" style="33" customWidth="1"/>
    <col min="1797" max="1797" width="7.140625" style="33" customWidth="1"/>
    <col min="1798" max="1798" width="5" style="33" customWidth="1"/>
    <col min="1799" max="1800" width="5.140625" style="33" customWidth="1"/>
    <col min="1801" max="1802" width="5" style="33" customWidth="1"/>
    <col min="1803" max="1803" width="4.7109375" style="33" customWidth="1"/>
    <col min="1804" max="1807" width="4.85546875" style="33" customWidth="1"/>
    <col min="1808" max="1808" width="4.7109375" style="33" customWidth="1"/>
    <col min="1809" max="1809" width="4.85546875" style="33" customWidth="1"/>
    <col min="1810" max="1810" width="5.7109375" style="33" customWidth="1"/>
    <col min="1811" max="1811" width="7.85546875" style="33" customWidth="1"/>
    <col min="1812" max="2044" width="9" style="33"/>
    <col min="2045" max="2045" width="3.42578125" style="33" customWidth="1"/>
    <col min="2046" max="2046" width="17.42578125" style="33" customWidth="1"/>
    <col min="2047" max="2047" width="17.140625" style="33" customWidth="1"/>
    <col min="2048" max="2048" width="7.85546875" style="33" customWidth="1"/>
    <col min="2049" max="2050" width="3.85546875" style="33" customWidth="1"/>
    <col min="2051" max="2052" width="4.140625" style="33" customWidth="1"/>
    <col min="2053" max="2053" width="7.140625" style="33" customWidth="1"/>
    <col min="2054" max="2054" width="5" style="33" customWidth="1"/>
    <col min="2055" max="2056" width="5.140625" style="33" customWidth="1"/>
    <col min="2057" max="2058" width="5" style="33" customWidth="1"/>
    <col min="2059" max="2059" width="4.7109375" style="33" customWidth="1"/>
    <col min="2060" max="2063" width="4.85546875" style="33" customWidth="1"/>
    <col min="2064" max="2064" width="4.7109375" style="33" customWidth="1"/>
    <col min="2065" max="2065" width="4.85546875" style="33" customWidth="1"/>
    <col min="2066" max="2066" width="5.7109375" style="33" customWidth="1"/>
    <col min="2067" max="2067" width="7.85546875" style="33" customWidth="1"/>
    <col min="2068" max="2300" width="9" style="33"/>
    <col min="2301" max="2301" width="3.42578125" style="33" customWidth="1"/>
    <col min="2302" max="2302" width="17.42578125" style="33" customWidth="1"/>
    <col min="2303" max="2303" width="17.140625" style="33" customWidth="1"/>
    <col min="2304" max="2304" width="7.85546875" style="33" customWidth="1"/>
    <col min="2305" max="2306" width="3.85546875" style="33" customWidth="1"/>
    <col min="2307" max="2308" width="4.140625" style="33" customWidth="1"/>
    <col min="2309" max="2309" width="7.140625" style="33" customWidth="1"/>
    <col min="2310" max="2310" width="5" style="33" customWidth="1"/>
    <col min="2311" max="2312" width="5.140625" style="33" customWidth="1"/>
    <col min="2313" max="2314" width="5" style="33" customWidth="1"/>
    <col min="2315" max="2315" width="4.7109375" style="33" customWidth="1"/>
    <col min="2316" max="2319" width="4.85546875" style="33" customWidth="1"/>
    <col min="2320" max="2320" width="4.7109375" style="33" customWidth="1"/>
    <col min="2321" max="2321" width="4.85546875" style="33" customWidth="1"/>
    <col min="2322" max="2322" width="5.7109375" style="33" customWidth="1"/>
    <col min="2323" max="2323" width="7.85546875" style="33" customWidth="1"/>
    <col min="2324" max="2556" width="9" style="33"/>
    <col min="2557" max="2557" width="3.42578125" style="33" customWidth="1"/>
    <col min="2558" max="2558" width="17.42578125" style="33" customWidth="1"/>
    <col min="2559" max="2559" width="17.140625" style="33" customWidth="1"/>
    <col min="2560" max="2560" width="7.85546875" style="33" customWidth="1"/>
    <col min="2561" max="2562" width="3.85546875" style="33" customWidth="1"/>
    <col min="2563" max="2564" width="4.140625" style="33" customWidth="1"/>
    <col min="2565" max="2565" width="7.140625" style="33" customWidth="1"/>
    <col min="2566" max="2566" width="5" style="33" customWidth="1"/>
    <col min="2567" max="2568" width="5.140625" style="33" customWidth="1"/>
    <col min="2569" max="2570" width="5" style="33" customWidth="1"/>
    <col min="2571" max="2571" width="4.7109375" style="33" customWidth="1"/>
    <col min="2572" max="2575" width="4.85546875" style="33" customWidth="1"/>
    <col min="2576" max="2576" width="4.7109375" style="33" customWidth="1"/>
    <col min="2577" max="2577" width="4.85546875" style="33" customWidth="1"/>
    <col min="2578" max="2578" width="5.7109375" style="33" customWidth="1"/>
    <col min="2579" max="2579" width="7.85546875" style="33" customWidth="1"/>
    <col min="2580" max="2812" width="9" style="33"/>
    <col min="2813" max="2813" width="3.42578125" style="33" customWidth="1"/>
    <col min="2814" max="2814" width="17.42578125" style="33" customWidth="1"/>
    <col min="2815" max="2815" width="17.140625" style="33" customWidth="1"/>
    <col min="2816" max="2816" width="7.85546875" style="33" customWidth="1"/>
    <col min="2817" max="2818" width="3.85546875" style="33" customWidth="1"/>
    <col min="2819" max="2820" width="4.140625" style="33" customWidth="1"/>
    <col min="2821" max="2821" width="7.140625" style="33" customWidth="1"/>
    <col min="2822" max="2822" width="5" style="33" customWidth="1"/>
    <col min="2823" max="2824" width="5.140625" style="33" customWidth="1"/>
    <col min="2825" max="2826" width="5" style="33" customWidth="1"/>
    <col min="2827" max="2827" width="4.7109375" style="33" customWidth="1"/>
    <col min="2828" max="2831" width="4.85546875" style="33" customWidth="1"/>
    <col min="2832" max="2832" width="4.7109375" style="33" customWidth="1"/>
    <col min="2833" max="2833" width="4.85546875" style="33" customWidth="1"/>
    <col min="2834" max="2834" width="5.7109375" style="33" customWidth="1"/>
    <col min="2835" max="2835" width="7.85546875" style="33" customWidth="1"/>
    <col min="2836" max="3068" width="9" style="33"/>
    <col min="3069" max="3069" width="3.42578125" style="33" customWidth="1"/>
    <col min="3070" max="3070" width="17.42578125" style="33" customWidth="1"/>
    <col min="3071" max="3071" width="17.140625" style="33" customWidth="1"/>
    <col min="3072" max="3072" width="7.85546875" style="33" customWidth="1"/>
    <col min="3073" max="3074" width="3.85546875" style="33" customWidth="1"/>
    <col min="3075" max="3076" width="4.140625" style="33" customWidth="1"/>
    <col min="3077" max="3077" width="7.140625" style="33" customWidth="1"/>
    <col min="3078" max="3078" width="5" style="33" customWidth="1"/>
    <col min="3079" max="3080" width="5.140625" style="33" customWidth="1"/>
    <col min="3081" max="3082" width="5" style="33" customWidth="1"/>
    <col min="3083" max="3083" width="4.7109375" style="33" customWidth="1"/>
    <col min="3084" max="3087" width="4.85546875" style="33" customWidth="1"/>
    <col min="3088" max="3088" width="4.7109375" style="33" customWidth="1"/>
    <col min="3089" max="3089" width="4.85546875" style="33" customWidth="1"/>
    <col min="3090" max="3090" width="5.7109375" style="33" customWidth="1"/>
    <col min="3091" max="3091" width="7.85546875" style="33" customWidth="1"/>
    <col min="3092" max="3324" width="9" style="33"/>
    <col min="3325" max="3325" width="3.42578125" style="33" customWidth="1"/>
    <col min="3326" max="3326" width="17.42578125" style="33" customWidth="1"/>
    <col min="3327" max="3327" width="17.140625" style="33" customWidth="1"/>
    <col min="3328" max="3328" width="7.85546875" style="33" customWidth="1"/>
    <col min="3329" max="3330" width="3.85546875" style="33" customWidth="1"/>
    <col min="3331" max="3332" width="4.140625" style="33" customWidth="1"/>
    <col min="3333" max="3333" width="7.140625" style="33" customWidth="1"/>
    <col min="3334" max="3334" width="5" style="33" customWidth="1"/>
    <col min="3335" max="3336" width="5.140625" style="33" customWidth="1"/>
    <col min="3337" max="3338" width="5" style="33" customWidth="1"/>
    <col min="3339" max="3339" width="4.7109375" style="33" customWidth="1"/>
    <col min="3340" max="3343" width="4.85546875" style="33" customWidth="1"/>
    <col min="3344" max="3344" width="4.7109375" style="33" customWidth="1"/>
    <col min="3345" max="3345" width="4.85546875" style="33" customWidth="1"/>
    <col min="3346" max="3346" width="5.7109375" style="33" customWidth="1"/>
    <col min="3347" max="3347" width="7.85546875" style="33" customWidth="1"/>
    <col min="3348" max="3580" width="9" style="33"/>
    <col min="3581" max="3581" width="3.42578125" style="33" customWidth="1"/>
    <col min="3582" max="3582" width="17.42578125" style="33" customWidth="1"/>
    <col min="3583" max="3583" width="17.140625" style="33" customWidth="1"/>
    <col min="3584" max="3584" width="7.85546875" style="33" customWidth="1"/>
    <col min="3585" max="3586" width="3.85546875" style="33" customWidth="1"/>
    <col min="3587" max="3588" width="4.140625" style="33" customWidth="1"/>
    <col min="3589" max="3589" width="7.140625" style="33" customWidth="1"/>
    <col min="3590" max="3590" width="5" style="33" customWidth="1"/>
    <col min="3591" max="3592" width="5.140625" style="33" customWidth="1"/>
    <col min="3593" max="3594" width="5" style="33" customWidth="1"/>
    <col min="3595" max="3595" width="4.7109375" style="33" customWidth="1"/>
    <col min="3596" max="3599" width="4.85546875" style="33" customWidth="1"/>
    <col min="3600" max="3600" width="4.7109375" style="33" customWidth="1"/>
    <col min="3601" max="3601" width="4.85546875" style="33" customWidth="1"/>
    <col min="3602" max="3602" width="5.7109375" style="33" customWidth="1"/>
    <col min="3603" max="3603" width="7.85546875" style="33" customWidth="1"/>
    <col min="3604" max="3836" width="9" style="33"/>
    <col min="3837" max="3837" width="3.42578125" style="33" customWidth="1"/>
    <col min="3838" max="3838" width="17.42578125" style="33" customWidth="1"/>
    <col min="3839" max="3839" width="17.140625" style="33" customWidth="1"/>
    <col min="3840" max="3840" width="7.85546875" style="33" customWidth="1"/>
    <col min="3841" max="3842" width="3.85546875" style="33" customWidth="1"/>
    <col min="3843" max="3844" width="4.140625" style="33" customWidth="1"/>
    <col min="3845" max="3845" width="7.140625" style="33" customWidth="1"/>
    <col min="3846" max="3846" width="5" style="33" customWidth="1"/>
    <col min="3847" max="3848" width="5.140625" style="33" customWidth="1"/>
    <col min="3849" max="3850" width="5" style="33" customWidth="1"/>
    <col min="3851" max="3851" width="4.7109375" style="33" customWidth="1"/>
    <col min="3852" max="3855" width="4.85546875" style="33" customWidth="1"/>
    <col min="3856" max="3856" width="4.7109375" style="33" customWidth="1"/>
    <col min="3857" max="3857" width="4.85546875" style="33" customWidth="1"/>
    <col min="3858" max="3858" width="5.7109375" style="33" customWidth="1"/>
    <col min="3859" max="3859" width="7.85546875" style="33" customWidth="1"/>
    <col min="3860" max="4092" width="9" style="33"/>
    <col min="4093" max="4093" width="3.42578125" style="33" customWidth="1"/>
    <col min="4094" max="4094" width="17.42578125" style="33" customWidth="1"/>
    <col min="4095" max="4095" width="17.140625" style="33" customWidth="1"/>
    <col min="4096" max="4096" width="7.85546875" style="33" customWidth="1"/>
    <col min="4097" max="4098" width="3.85546875" style="33" customWidth="1"/>
    <col min="4099" max="4100" width="4.140625" style="33" customWidth="1"/>
    <col min="4101" max="4101" width="7.140625" style="33" customWidth="1"/>
    <col min="4102" max="4102" width="5" style="33" customWidth="1"/>
    <col min="4103" max="4104" width="5.140625" style="33" customWidth="1"/>
    <col min="4105" max="4106" width="5" style="33" customWidth="1"/>
    <col min="4107" max="4107" width="4.7109375" style="33" customWidth="1"/>
    <col min="4108" max="4111" width="4.85546875" style="33" customWidth="1"/>
    <col min="4112" max="4112" width="4.7109375" style="33" customWidth="1"/>
    <col min="4113" max="4113" width="4.85546875" style="33" customWidth="1"/>
    <col min="4114" max="4114" width="5.7109375" style="33" customWidth="1"/>
    <col min="4115" max="4115" width="7.85546875" style="33" customWidth="1"/>
    <col min="4116" max="4348" width="9" style="33"/>
    <col min="4349" max="4349" width="3.42578125" style="33" customWidth="1"/>
    <col min="4350" max="4350" width="17.42578125" style="33" customWidth="1"/>
    <col min="4351" max="4351" width="17.140625" style="33" customWidth="1"/>
    <col min="4352" max="4352" width="7.85546875" style="33" customWidth="1"/>
    <col min="4353" max="4354" width="3.85546875" style="33" customWidth="1"/>
    <col min="4355" max="4356" width="4.140625" style="33" customWidth="1"/>
    <col min="4357" max="4357" width="7.140625" style="33" customWidth="1"/>
    <col min="4358" max="4358" width="5" style="33" customWidth="1"/>
    <col min="4359" max="4360" width="5.140625" style="33" customWidth="1"/>
    <col min="4361" max="4362" width="5" style="33" customWidth="1"/>
    <col min="4363" max="4363" width="4.7109375" style="33" customWidth="1"/>
    <col min="4364" max="4367" width="4.85546875" style="33" customWidth="1"/>
    <col min="4368" max="4368" width="4.7109375" style="33" customWidth="1"/>
    <col min="4369" max="4369" width="4.85546875" style="33" customWidth="1"/>
    <col min="4370" max="4370" width="5.7109375" style="33" customWidth="1"/>
    <col min="4371" max="4371" width="7.85546875" style="33" customWidth="1"/>
    <col min="4372" max="4604" width="9" style="33"/>
    <col min="4605" max="4605" width="3.42578125" style="33" customWidth="1"/>
    <col min="4606" max="4606" width="17.42578125" style="33" customWidth="1"/>
    <col min="4607" max="4607" width="17.140625" style="33" customWidth="1"/>
    <col min="4608" max="4608" width="7.85546875" style="33" customWidth="1"/>
    <col min="4609" max="4610" width="3.85546875" style="33" customWidth="1"/>
    <col min="4611" max="4612" width="4.140625" style="33" customWidth="1"/>
    <col min="4613" max="4613" width="7.140625" style="33" customWidth="1"/>
    <col min="4614" max="4614" width="5" style="33" customWidth="1"/>
    <col min="4615" max="4616" width="5.140625" style="33" customWidth="1"/>
    <col min="4617" max="4618" width="5" style="33" customWidth="1"/>
    <col min="4619" max="4619" width="4.7109375" style="33" customWidth="1"/>
    <col min="4620" max="4623" width="4.85546875" style="33" customWidth="1"/>
    <col min="4624" max="4624" width="4.7109375" style="33" customWidth="1"/>
    <col min="4625" max="4625" width="4.85546875" style="33" customWidth="1"/>
    <col min="4626" max="4626" width="5.7109375" style="33" customWidth="1"/>
    <col min="4627" max="4627" width="7.85546875" style="33" customWidth="1"/>
    <col min="4628" max="4860" width="9" style="33"/>
    <col min="4861" max="4861" width="3.42578125" style="33" customWidth="1"/>
    <col min="4862" max="4862" width="17.42578125" style="33" customWidth="1"/>
    <col min="4863" max="4863" width="17.140625" style="33" customWidth="1"/>
    <col min="4864" max="4864" width="7.85546875" style="33" customWidth="1"/>
    <col min="4865" max="4866" width="3.85546875" style="33" customWidth="1"/>
    <col min="4867" max="4868" width="4.140625" style="33" customWidth="1"/>
    <col min="4869" max="4869" width="7.140625" style="33" customWidth="1"/>
    <col min="4870" max="4870" width="5" style="33" customWidth="1"/>
    <col min="4871" max="4872" width="5.140625" style="33" customWidth="1"/>
    <col min="4873" max="4874" width="5" style="33" customWidth="1"/>
    <col min="4875" max="4875" width="4.7109375" style="33" customWidth="1"/>
    <col min="4876" max="4879" width="4.85546875" style="33" customWidth="1"/>
    <col min="4880" max="4880" width="4.7109375" style="33" customWidth="1"/>
    <col min="4881" max="4881" width="4.85546875" style="33" customWidth="1"/>
    <col min="4882" max="4882" width="5.7109375" style="33" customWidth="1"/>
    <col min="4883" max="4883" width="7.85546875" style="33" customWidth="1"/>
    <col min="4884" max="5116" width="9" style="33"/>
    <col min="5117" max="5117" width="3.42578125" style="33" customWidth="1"/>
    <col min="5118" max="5118" width="17.42578125" style="33" customWidth="1"/>
    <col min="5119" max="5119" width="17.140625" style="33" customWidth="1"/>
    <col min="5120" max="5120" width="7.85546875" style="33" customWidth="1"/>
    <col min="5121" max="5122" width="3.85546875" style="33" customWidth="1"/>
    <col min="5123" max="5124" width="4.140625" style="33" customWidth="1"/>
    <col min="5125" max="5125" width="7.140625" style="33" customWidth="1"/>
    <col min="5126" max="5126" width="5" style="33" customWidth="1"/>
    <col min="5127" max="5128" width="5.140625" style="33" customWidth="1"/>
    <col min="5129" max="5130" width="5" style="33" customWidth="1"/>
    <col min="5131" max="5131" width="4.7109375" style="33" customWidth="1"/>
    <col min="5132" max="5135" width="4.85546875" style="33" customWidth="1"/>
    <col min="5136" max="5136" width="4.7109375" style="33" customWidth="1"/>
    <col min="5137" max="5137" width="4.85546875" style="33" customWidth="1"/>
    <col min="5138" max="5138" width="5.7109375" style="33" customWidth="1"/>
    <col min="5139" max="5139" width="7.85546875" style="33" customWidth="1"/>
    <col min="5140" max="5372" width="9" style="33"/>
    <col min="5373" max="5373" width="3.42578125" style="33" customWidth="1"/>
    <col min="5374" max="5374" width="17.42578125" style="33" customWidth="1"/>
    <col min="5375" max="5375" width="17.140625" style="33" customWidth="1"/>
    <col min="5376" max="5376" width="7.85546875" style="33" customWidth="1"/>
    <col min="5377" max="5378" width="3.85546875" style="33" customWidth="1"/>
    <col min="5379" max="5380" width="4.140625" style="33" customWidth="1"/>
    <col min="5381" max="5381" width="7.140625" style="33" customWidth="1"/>
    <col min="5382" max="5382" width="5" style="33" customWidth="1"/>
    <col min="5383" max="5384" width="5.140625" style="33" customWidth="1"/>
    <col min="5385" max="5386" width="5" style="33" customWidth="1"/>
    <col min="5387" max="5387" width="4.7109375" style="33" customWidth="1"/>
    <col min="5388" max="5391" width="4.85546875" style="33" customWidth="1"/>
    <col min="5392" max="5392" width="4.7109375" style="33" customWidth="1"/>
    <col min="5393" max="5393" width="4.85546875" style="33" customWidth="1"/>
    <col min="5394" max="5394" width="5.7109375" style="33" customWidth="1"/>
    <col min="5395" max="5395" width="7.85546875" style="33" customWidth="1"/>
    <col min="5396" max="5628" width="9" style="33"/>
    <col min="5629" max="5629" width="3.42578125" style="33" customWidth="1"/>
    <col min="5630" max="5630" width="17.42578125" style="33" customWidth="1"/>
    <col min="5631" max="5631" width="17.140625" style="33" customWidth="1"/>
    <col min="5632" max="5632" width="7.85546875" style="33" customWidth="1"/>
    <col min="5633" max="5634" width="3.85546875" style="33" customWidth="1"/>
    <col min="5635" max="5636" width="4.140625" style="33" customWidth="1"/>
    <col min="5637" max="5637" width="7.140625" style="33" customWidth="1"/>
    <col min="5638" max="5638" width="5" style="33" customWidth="1"/>
    <col min="5639" max="5640" width="5.140625" style="33" customWidth="1"/>
    <col min="5641" max="5642" width="5" style="33" customWidth="1"/>
    <col min="5643" max="5643" width="4.7109375" style="33" customWidth="1"/>
    <col min="5644" max="5647" width="4.85546875" style="33" customWidth="1"/>
    <col min="5648" max="5648" width="4.7109375" style="33" customWidth="1"/>
    <col min="5649" max="5649" width="4.85546875" style="33" customWidth="1"/>
    <col min="5650" max="5650" width="5.7109375" style="33" customWidth="1"/>
    <col min="5651" max="5651" width="7.85546875" style="33" customWidth="1"/>
    <col min="5652" max="5884" width="9" style="33"/>
    <col min="5885" max="5885" width="3.42578125" style="33" customWidth="1"/>
    <col min="5886" max="5886" width="17.42578125" style="33" customWidth="1"/>
    <col min="5887" max="5887" width="17.140625" style="33" customWidth="1"/>
    <col min="5888" max="5888" width="7.85546875" style="33" customWidth="1"/>
    <col min="5889" max="5890" width="3.85546875" style="33" customWidth="1"/>
    <col min="5891" max="5892" width="4.140625" style="33" customWidth="1"/>
    <col min="5893" max="5893" width="7.140625" style="33" customWidth="1"/>
    <col min="5894" max="5894" width="5" style="33" customWidth="1"/>
    <col min="5895" max="5896" width="5.140625" style="33" customWidth="1"/>
    <col min="5897" max="5898" width="5" style="33" customWidth="1"/>
    <col min="5899" max="5899" width="4.7109375" style="33" customWidth="1"/>
    <col min="5900" max="5903" width="4.85546875" style="33" customWidth="1"/>
    <col min="5904" max="5904" width="4.7109375" style="33" customWidth="1"/>
    <col min="5905" max="5905" width="4.85546875" style="33" customWidth="1"/>
    <col min="5906" max="5906" width="5.7109375" style="33" customWidth="1"/>
    <col min="5907" max="5907" width="7.85546875" style="33" customWidth="1"/>
    <col min="5908" max="6140" width="9" style="33"/>
    <col min="6141" max="6141" width="3.42578125" style="33" customWidth="1"/>
    <col min="6142" max="6142" width="17.42578125" style="33" customWidth="1"/>
    <col min="6143" max="6143" width="17.140625" style="33" customWidth="1"/>
    <col min="6144" max="6144" width="7.85546875" style="33" customWidth="1"/>
    <col min="6145" max="6146" width="3.85546875" style="33" customWidth="1"/>
    <col min="6147" max="6148" width="4.140625" style="33" customWidth="1"/>
    <col min="6149" max="6149" width="7.140625" style="33" customWidth="1"/>
    <col min="6150" max="6150" width="5" style="33" customWidth="1"/>
    <col min="6151" max="6152" width="5.140625" style="33" customWidth="1"/>
    <col min="6153" max="6154" width="5" style="33" customWidth="1"/>
    <col min="6155" max="6155" width="4.7109375" style="33" customWidth="1"/>
    <col min="6156" max="6159" width="4.85546875" style="33" customWidth="1"/>
    <col min="6160" max="6160" width="4.7109375" style="33" customWidth="1"/>
    <col min="6161" max="6161" width="4.85546875" style="33" customWidth="1"/>
    <col min="6162" max="6162" width="5.7109375" style="33" customWidth="1"/>
    <col min="6163" max="6163" width="7.85546875" style="33" customWidth="1"/>
    <col min="6164" max="6396" width="9" style="33"/>
    <col min="6397" max="6397" width="3.42578125" style="33" customWidth="1"/>
    <col min="6398" max="6398" width="17.42578125" style="33" customWidth="1"/>
    <col min="6399" max="6399" width="17.140625" style="33" customWidth="1"/>
    <col min="6400" max="6400" width="7.85546875" style="33" customWidth="1"/>
    <col min="6401" max="6402" width="3.85546875" style="33" customWidth="1"/>
    <col min="6403" max="6404" width="4.140625" style="33" customWidth="1"/>
    <col min="6405" max="6405" width="7.140625" style="33" customWidth="1"/>
    <col min="6406" max="6406" width="5" style="33" customWidth="1"/>
    <col min="6407" max="6408" width="5.140625" style="33" customWidth="1"/>
    <col min="6409" max="6410" width="5" style="33" customWidth="1"/>
    <col min="6411" max="6411" width="4.7109375" style="33" customWidth="1"/>
    <col min="6412" max="6415" width="4.85546875" style="33" customWidth="1"/>
    <col min="6416" max="6416" width="4.7109375" style="33" customWidth="1"/>
    <col min="6417" max="6417" width="4.85546875" style="33" customWidth="1"/>
    <col min="6418" max="6418" width="5.7109375" style="33" customWidth="1"/>
    <col min="6419" max="6419" width="7.85546875" style="33" customWidth="1"/>
    <col min="6420" max="6652" width="9" style="33"/>
    <col min="6653" max="6653" width="3.42578125" style="33" customWidth="1"/>
    <col min="6654" max="6654" width="17.42578125" style="33" customWidth="1"/>
    <col min="6655" max="6655" width="17.140625" style="33" customWidth="1"/>
    <col min="6656" max="6656" width="7.85546875" style="33" customWidth="1"/>
    <col min="6657" max="6658" width="3.85546875" style="33" customWidth="1"/>
    <col min="6659" max="6660" width="4.140625" style="33" customWidth="1"/>
    <col min="6661" max="6661" width="7.140625" style="33" customWidth="1"/>
    <col min="6662" max="6662" width="5" style="33" customWidth="1"/>
    <col min="6663" max="6664" width="5.140625" style="33" customWidth="1"/>
    <col min="6665" max="6666" width="5" style="33" customWidth="1"/>
    <col min="6667" max="6667" width="4.7109375" style="33" customWidth="1"/>
    <col min="6668" max="6671" width="4.85546875" style="33" customWidth="1"/>
    <col min="6672" max="6672" width="4.7109375" style="33" customWidth="1"/>
    <col min="6673" max="6673" width="4.85546875" style="33" customWidth="1"/>
    <col min="6674" max="6674" width="5.7109375" style="33" customWidth="1"/>
    <col min="6675" max="6675" width="7.85546875" style="33" customWidth="1"/>
    <col min="6676" max="6908" width="9" style="33"/>
    <col min="6909" max="6909" width="3.42578125" style="33" customWidth="1"/>
    <col min="6910" max="6910" width="17.42578125" style="33" customWidth="1"/>
    <col min="6911" max="6911" width="17.140625" style="33" customWidth="1"/>
    <col min="6912" max="6912" width="7.85546875" style="33" customWidth="1"/>
    <col min="6913" max="6914" width="3.85546875" style="33" customWidth="1"/>
    <col min="6915" max="6916" width="4.140625" style="33" customWidth="1"/>
    <col min="6917" max="6917" width="7.140625" style="33" customWidth="1"/>
    <col min="6918" max="6918" width="5" style="33" customWidth="1"/>
    <col min="6919" max="6920" width="5.140625" style="33" customWidth="1"/>
    <col min="6921" max="6922" width="5" style="33" customWidth="1"/>
    <col min="6923" max="6923" width="4.7109375" style="33" customWidth="1"/>
    <col min="6924" max="6927" width="4.85546875" style="33" customWidth="1"/>
    <col min="6928" max="6928" width="4.7109375" style="33" customWidth="1"/>
    <col min="6929" max="6929" width="4.85546875" style="33" customWidth="1"/>
    <col min="6930" max="6930" width="5.7109375" style="33" customWidth="1"/>
    <col min="6931" max="6931" width="7.85546875" style="33" customWidth="1"/>
    <col min="6932" max="7164" width="9" style="33"/>
    <col min="7165" max="7165" width="3.42578125" style="33" customWidth="1"/>
    <col min="7166" max="7166" width="17.42578125" style="33" customWidth="1"/>
    <col min="7167" max="7167" width="17.140625" style="33" customWidth="1"/>
    <col min="7168" max="7168" width="7.85546875" style="33" customWidth="1"/>
    <col min="7169" max="7170" width="3.85546875" style="33" customWidth="1"/>
    <col min="7171" max="7172" width="4.140625" style="33" customWidth="1"/>
    <col min="7173" max="7173" width="7.140625" style="33" customWidth="1"/>
    <col min="7174" max="7174" width="5" style="33" customWidth="1"/>
    <col min="7175" max="7176" width="5.140625" style="33" customWidth="1"/>
    <col min="7177" max="7178" width="5" style="33" customWidth="1"/>
    <col min="7179" max="7179" width="4.7109375" style="33" customWidth="1"/>
    <col min="7180" max="7183" width="4.85546875" style="33" customWidth="1"/>
    <col min="7184" max="7184" width="4.7109375" style="33" customWidth="1"/>
    <col min="7185" max="7185" width="4.85546875" style="33" customWidth="1"/>
    <col min="7186" max="7186" width="5.7109375" style="33" customWidth="1"/>
    <col min="7187" max="7187" width="7.85546875" style="33" customWidth="1"/>
    <col min="7188" max="7420" width="9" style="33"/>
    <col min="7421" max="7421" width="3.42578125" style="33" customWidth="1"/>
    <col min="7422" max="7422" width="17.42578125" style="33" customWidth="1"/>
    <col min="7423" max="7423" width="17.140625" style="33" customWidth="1"/>
    <col min="7424" max="7424" width="7.85546875" style="33" customWidth="1"/>
    <col min="7425" max="7426" width="3.85546875" style="33" customWidth="1"/>
    <col min="7427" max="7428" width="4.140625" style="33" customWidth="1"/>
    <col min="7429" max="7429" width="7.140625" style="33" customWidth="1"/>
    <col min="7430" max="7430" width="5" style="33" customWidth="1"/>
    <col min="7431" max="7432" width="5.140625" style="33" customWidth="1"/>
    <col min="7433" max="7434" width="5" style="33" customWidth="1"/>
    <col min="7435" max="7435" width="4.7109375" style="33" customWidth="1"/>
    <col min="7436" max="7439" width="4.85546875" style="33" customWidth="1"/>
    <col min="7440" max="7440" width="4.7109375" style="33" customWidth="1"/>
    <col min="7441" max="7441" width="4.85546875" style="33" customWidth="1"/>
    <col min="7442" max="7442" width="5.7109375" style="33" customWidth="1"/>
    <col min="7443" max="7443" width="7.85546875" style="33" customWidth="1"/>
    <col min="7444" max="7676" width="9" style="33"/>
    <col min="7677" max="7677" width="3.42578125" style="33" customWidth="1"/>
    <col min="7678" max="7678" width="17.42578125" style="33" customWidth="1"/>
    <col min="7679" max="7679" width="17.140625" style="33" customWidth="1"/>
    <col min="7680" max="7680" width="7.85546875" style="33" customWidth="1"/>
    <col min="7681" max="7682" width="3.85546875" style="33" customWidth="1"/>
    <col min="7683" max="7684" width="4.140625" style="33" customWidth="1"/>
    <col min="7685" max="7685" width="7.140625" style="33" customWidth="1"/>
    <col min="7686" max="7686" width="5" style="33" customWidth="1"/>
    <col min="7687" max="7688" width="5.140625" style="33" customWidth="1"/>
    <col min="7689" max="7690" width="5" style="33" customWidth="1"/>
    <col min="7691" max="7691" width="4.7109375" style="33" customWidth="1"/>
    <col min="7692" max="7695" width="4.85546875" style="33" customWidth="1"/>
    <col min="7696" max="7696" width="4.7109375" style="33" customWidth="1"/>
    <col min="7697" max="7697" width="4.85546875" style="33" customWidth="1"/>
    <col min="7698" max="7698" width="5.7109375" style="33" customWidth="1"/>
    <col min="7699" max="7699" width="7.85546875" style="33" customWidth="1"/>
    <col min="7700" max="7932" width="9" style="33"/>
    <col min="7933" max="7933" width="3.42578125" style="33" customWidth="1"/>
    <col min="7934" max="7934" width="17.42578125" style="33" customWidth="1"/>
    <col min="7935" max="7935" width="17.140625" style="33" customWidth="1"/>
    <col min="7936" max="7936" width="7.85546875" style="33" customWidth="1"/>
    <col min="7937" max="7938" width="3.85546875" style="33" customWidth="1"/>
    <col min="7939" max="7940" width="4.140625" style="33" customWidth="1"/>
    <col min="7941" max="7941" width="7.140625" style="33" customWidth="1"/>
    <col min="7942" max="7942" width="5" style="33" customWidth="1"/>
    <col min="7943" max="7944" width="5.140625" style="33" customWidth="1"/>
    <col min="7945" max="7946" width="5" style="33" customWidth="1"/>
    <col min="7947" max="7947" width="4.7109375" style="33" customWidth="1"/>
    <col min="7948" max="7951" width="4.85546875" style="33" customWidth="1"/>
    <col min="7952" max="7952" width="4.7109375" style="33" customWidth="1"/>
    <col min="7953" max="7953" width="4.85546875" style="33" customWidth="1"/>
    <col min="7954" max="7954" width="5.7109375" style="33" customWidth="1"/>
    <col min="7955" max="7955" width="7.85546875" style="33" customWidth="1"/>
    <col min="7956" max="8188" width="9" style="33"/>
    <col min="8189" max="8189" width="3.42578125" style="33" customWidth="1"/>
    <col min="8190" max="8190" width="17.42578125" style="33" customWidth="1"/>
    <col min="8191" max="8191" width="17.140625" style="33" customWidth="1"/>
    <col min="8192" max="8192" width="7.85546875" style="33" customWidth="1"/>
    <col min="8193" max="8194" width="3.85546875" style="33" customWidth="1"/>
    <col min="8195" max="8196" width="4.140625" style="33" customWidth="1"/>
    <col min="8197" max="8197" width="7.140625" style="33" customWidth="1"/>
    <col min="8198" max="8198" width="5" style="33" customWidth="1"/>
    <col min="8199" max="8200" width="5.140625" style="33" customWidth="1"/>
    <col min="8201" max="8202" width="5" style="33" customWidth="1"/>
    <col min="8203" max="8203" width="4.7109375" style="33" customWidth="1"/>
    <col min="8204" max="8207" width="4.85546875" style="33" customWidth="1"/>
    <col min="8208" max="8208" width="4.7109375" style="33" customWidth="1"/>
    <col min="8209" max="8209" width="4.85546875" style="33" customWidth="1"/>
    <col min="8210" max="8210" width="5.7109375" style="33" customWidth="1"/>
    <col min="8211" max="8211" width="7.85546875" style="33" customWidth="1"/>
    <col min="8212" max="8444" width="9" style="33"/>
    <col min="8445" max="8445" width="3.42578125" style="33" customWidth="1"/>
    <col min="8446" max="8446" width="17.42578125" style="33" customWidth="1"/>
    <col min="8447" max="8447" width="17.140625" style="33" customWidth="1"/>
    <col min="8448" max="8448" width="7.85546875" style="33" customWidth="1"/>
    <col min="8449" max="8450" width="3.85546875" style="33" customWidth="1"/>
    <col min="8451" max="8452" width="4.140625" style="33" customWidth="1"/>
    <col min="8453" max="8453" width="7.140625" style="33" customWidth="1"/>
    <col min="8454" max="8454" width="5" style="33" customWidth="1"/>
    <col min="8455" max="8456" width="5.140625" style="33" customWidth="1"/>
    <col min="8457" max="8458" width="5" style="33" customWidth="1"/>
    <col min="8459" max="8459" width="4.7109375" style="33" customWidth="1"/>
    <col min="8460" max="8463" width="4.85546875" style="33" customWidth="1"/>
    <col min="8464" max="8464" width="4.7109375" style="33" customWidth="1"/>
    <col min="8465" max="8465" width="4.85546875" style="33" customWidth="1"/>
    <col min="8466" max="8466" width="5.7109375" style="33" customWidth="1"/>
    <col min="8467" max="8467" width="7.85546875" style="33" customWidth="1"/>
    <col min="8468" max="8700" width="9" style="33"/>
    <col min="8701" max="8701" width="3.42578125" style="33" customWidth="1"/>
    <col min="8702" max="8702" width="17.42578125" style="33" customWidth="1"/>
    <col min="8703" max="8703" width="17.140625" style="33" customWidth="1"/>
    <col min="8704" max="8704" width="7.85546875" style="33" customWidth="1"/>
    <col min="8705" max="8706" width="3.85546875" style="33" customWidth="1"/>
    <col min="8707" max="8708" width="4.140625" style="33" customWidth="1"/>
    <col min="8709" max="8709" width="7.140625" style="33" customWidth="1"/>
    <col min="8710" max="8710" width="5" style="33" customWidth="1"/>
    <col min="8711" max="8712" width="5.140625" style="33" customWidth="1"/>
    <col min="8713" max="8714" width="5" style="33" customWidth="1"/>
    <col min="8715" max="8715" width="4.7109375" style="33" customWidth="1"/>
    <col min="8716" max="8719" width="4.85546875" style="33" customWidth="1"/>
    <col min="8720" max="8720" width="4.7109375" style="33" customWidth="1"/>
    <col min="8721" max="8721" width="4.85546875" style="33" customWidth="1"/>
    <col min="8722" max="8722" width="5.7109375" style="33" customWidth="1"/>
    <col min="8723" max="8723" width="7.85546875" style="33" customWidth="1"/>
    <col min="8724" max="8956" width="9" style="33"/>
    <col min="8957" max="8957" width="3.42578125" style="33" customWidth="1"/>
    <col min="8958" max="8958" width="17.42578125" style="33" customWidth="1"/>
    <col min="8959" max="8959" width="17.140625" style="33" customWidth="1"/>
    <col min="8960" max="8960" width="7.85546875" style="33" customWidth="1"/>
    <col min="8961" max="8962" width="3.85546875" style="33" customWidth="1"/>
    <col min="8963" max="8964" width="4.140625" style="33" customWidth="1"/>
    <col min="8965" max="8965" width="7.140625" style="33" customWidth="1"/>
    <col min="8966" max="8966" width="5" style="33" customWidth="1"/>
    <col min="8967" max="8968" width="5.140625" style="33" customWidth="1"/>
    <col min="8969" max="8970" width="5" style="33" customWidth="1"/>
    <col min="8971" max="8971" width="4.7109375" style="33" customWidth="1"/>
    <col min="8972" max="8975" width="4.85546875" style="33" customWidth="1"/>
    <col min="8976" max="8976" width="4.7109375" style="33" customWidth="1"/>
    <col min="8977" max="8977" width="4.85546875" style="33" customWidth="1"/>
    <col min="8978" max="8978" width="5.7109375" style="33" customWidth="1"/>
    <col min="8979" max="8979" width="7.85546875" style="33" customWidth="1"/>
    <col min="8980" max="9212" width="9" style="33"/>
    <col min="9213" max="9213" width="3.42578125" style="33" customWidth="1"/>
    <col min="9214" max="9214" width="17.42578125" style="33" customWidth="1"/>
    <col min="9215" max="9215" width="17.140625" style="33" customWidth="1"/>
    <col min="9216" max="9216" width="7.85546875" style="33" customWidth="1"/>
    <col min="9217" max="9218" width="3.85546875" style="33" customWidth="1"/>
    <col min="9219" max="9220" width="4.140625" style="33" customWidth="1"/>
    <col min="9221" max="9221" width="7.140625" style="33" customWidth="1"/>
    <col min="9222" max="9222" width="5" style="33" customWidth="1"/>
    <col min="9223" max="9224" width="5.140625" style="33" customWidth="1"/>
    <col min="9225" max="9226" width="5" style="33" customWidth="1"/>
    <col min="9227" max="9227" width="4.7109375" style="33" customWidth="1"/>
    <col min="9228" max="9231" width="4.85546875" style="33" customWidth="1"/>
    <col min="9232" max="9232" width="4.7109375" style="33" customWidth="1"/>
    <col min="9233" max="9233" width="4.85546875" style="33" customWidth="1"/>
    <col min="9234" max="9234" width="5.7109375" style="33" customWidth="1"/>
    <col min="9235" max="9235" width="7.85546875" style="33" customWidth="1"/>
    <col min="9236" max="9468" width="9" style="33"/>
    <col min="9469" max="9469" width="3.42578125" style="33" customWidth="1"/>
    <col min="9470" max="9470" width="17.42578125" style="33" customWidth="1"/>
    <col min="9471" max="9471" width="17.140625" style="33" customWidth="1"/>
    <col min="9472" max="9472" width="7.85546875" style="33" customWidth="1"/>
    <col min="9473" max="9474" width="3.85546875" style="33" customWidth="1"/>
    <col min="9475" max="9476" width="4.140625" style="33" customWidth="1"/>
    <col min="9477" max="9477" width="7.140625" style="33" customWidth="1"/>
    <col min="9478" max="9478" width="5" style="33" customWidth="1"/>
    <col min="9479" max="9480" width="5.140625" style="33" customWidth="1"/>
    <col min="9481" max="9482" width="5" style="33" customWidth="1"/>
    <col min="9483" max="9483" width="4.7109375" style="33" customWidth="1"/>
    <col min="9484" max="9487" width="4.85546875" style="33" customWidth="1"/>
    <col min="9488" max="9488" width="4.7109375" style="33" customWidth="1"/>
    <col min="9489" max="9489" width="4.85546875" style="33" customWidth="1"/>
    <col min="9490" max="9490" width="5.7109375" style="33" customWidth="1"/>
    <col min="9491" max="9491" width="7.85546875" style="33" customWidth="1"/>
    <col min="9492" max="9724" width="9" style="33"/>
    <col min="9725" max="9725" width="3.42578125" style="33" customWidth="1"/>
    <col min="9726" max="9726" width="17.42578125" style="33" customWidth="1"/>
    <col min="9727" max="9727" width="17.140625" style="33" customWidth="1"/>
    <col min="9728" max="9728" width="7.85546875" style="33" customWidth="1"/>
    <col min="9729" max="9730" width="3.85546875" style="33" customWidth="1"/>
    <col min="9731" max="9732" width="4.140625" style="33" customWidth="1"/>
    <col min="9733" max="9733" width="7.140625" style="33" customWidth="1"/>
    <col min="9734" max="9734" width="5" style="33" customWidth="1"/>
    <col min="9735" max="9736" width="5.140625" style="33" customWidth="1"/>
    <col min="9737" max="9738" width="5" style="33" customWidth="1"/>
    <col min="9739" max="9739" width="4.7109375" style="33" customWidth="1"/>
    <col min="9740" max="9743" width="4.85546875" style="33" customWidth="1"/>
    <col min="9744" max="9744" width="4.7109375" style="33" customWidth="1"/>
    <col min="9745" max="9745" width="4.85546875" style="33" customWidth="1"/>
    <col min="9746" max="9746" width="5.7109375" style="33" customWidth="1"/>
    <col min="9747" max="9747" width="7.85546875" style="33" customWidth="1"/>
    <col min="9748" max="9980" width="9" style="33"/>
    <col min="9981" max="9981" width="3.42578125" style="33" customWidth="1"/>
    <col min="9982" max="9982" width="17.42578125" style="33" customWidth="1"/>
    <col min="9983" max="9983" width="17.140625" style="33" customWidth="1"/>
    <col min="9984" max="9984" width="7.85546875" style="33" customWidth="1"/>
    <col min="9985" max="9986" width="3.85546875" style="33" customWidth="1"/>
    <col min="9987" max="9988" width="4.140625" style="33" customWidth="1"/>
    <col min="9989" max="9989" width="7.140625" style="33" customWidth="1"/>
    <col min="9990" max="9990" width="5" style="33" customWidth="1"/>
    <col min="9991" max="9992" width="5.140625" style="33" customWidth="1"/>
    <col min="9993" max="9994" width="5" style="33" customWidth="1"/>
    <col min="9995" max="9995" width="4.7109375" style="33" customWidth="1"/>
    <col min="9996" max="9999" width="4.85546875" style="33" customWidth="1"/>
    <col min="10000" max="10000" width="4.7109375" style="33" customWidth="1"/>
    <col min="10001" max="10001" width="4.85546875" style="33" customWidth="1"/>
    <col min="10002" max="10002" width="5.7109375" style="33" customWidth="1"/>
    <col min="10003" max="10003" width="7.85546875" style="33" customWidth="1"/>
    <col min="10004" max="10236" width="9" style="33"/>
    <col min="10237" max="10237" width="3.42578125" style="33" customWidth="1"/>
    <col min="10238" max="10238" width="17.42578125" style="33" customWidth="1"/>
    <col min="10239" max="10239" width="17.140625" style="33" customWidth="1"/>
    <col min="10240" max="10240" width="7.85546875" style="33" customWidth="1"/>
    <col min="10241" max="10242" width="3.85546875" style="33" customWidth="1"/>
    <col min="10243" max="10244" width="4.140625" style="33" customWidth="1"/>
    <col min="10245" max="10245" width="7.140625" style="33" customWidth="1"/>
    <col min="10246" max="10246" width="5" style="33" customWidth="1"/>
    <col min="10247" max="10248" width="5.140625" style="33" customWidth="1"/>
    <col min="10249" max="10250" width="5" style="33" customWidth="1"/>
    <col min="10251" max="10251" width="4.7109375" style="33" customWidth="1"/>
    <col min="10252" max="10255" width="4.85546875" style="33" customWidth="1"/>
    <col min="10256" max="10256" width="4.7109375" style="33" customWidth="1"/>
    <col min="10257" max="10257" width="4.85546875" style="33" customWidth="1"/>
    <col min="10258" max="10258" width="5.7109375" style="33" customWidth="1"/>
    <col min="10259" max="10259" width="7.85546875" style="33" customWidth="1"/>
    <col min="10260" max="10492" width="9" style="33"/>
    <col min="10493" max="10493" width="3.42578125" style="33" customWidth="1"/>
    <col min="10494" max="10494" width="17.42578125" style="33" customWidth="1"/>
    <col min="10495" max="10495" width="17.140625" style="33" customWidth="1"/>
    <col min="10496" max="10496" width="7.85546875" style="33" customWidth="1"/>
    <col min="10497" max="10498" width="3.85546875" style="33" customWidth="1"/>
    <col min="10499" max="10500" width="4.140625" style="33" customWidth="1"/>
    <col min="10501" max="10501" width="7.140625" style="33" customWidth="1"/>
    <col min="10502" max="10502" width="5" style="33" customWidth="1"/>
    <col min="10503" max="10504" width="5.140625" style="33" customWidth="1"/>
    <col min="10505" max="10506" width="5" style="33" customWidth="1"/>
    <col min="10507" max="10507" width="4.7109375" style="33" customWidth="1"/>
    <col min="10508" max="10511" width="4.85546875" style="33" customWidth="1"/>
    <col min="10512" max="10512" width="4.7109375" style="33" customWidth="1"/>
    <col min="10513" max="10513" width="4.85546875" style="33" customWidth="1"/>
    <col min="10514" max="10514" width="5.7109375" style="33" customWidth="1"/>
    <col min="10515" max="10515" width="7.85546875" style="33" customWidth="1"/>
    <col min="10516" max="10748" width="9" style="33"/>
    <col min="10749" max="10749" width="3.42578125" style="33" customWidth="1"/>
    <col min="10750" max="10750" width="17.42578125" style="33" customWidth="1"/>
    <col min="10751" max="10751" width="17.140625" style="33" customWidth="1"/>
    <col min="10752" max="10752" width="7.85546875" style="33" customWidth="1"/>
    <col min="10753" max="10754" width="3.85546875" style="33" customWidth="1"/>
    <col min="10755" max="10756" width="4.140625" style="33" customWidth="1"/>
    <col min="10757" max="10757" width="7.140625" style="33" customWidth="1"/>
    <col min="10758" max="10758" width="5" style="33" customWidth="1"/>
    <col min="10759" max="10760" width="5.140625" style="33" customWidth="1"/>
    <col min="10761" max="10762" width="5" style="33" customWidth="1"/>
    <col min="10763" max="10763" width="4.7109375" style="33" customWidth="1"/>
    <col min="10764" max="10767" width="4.85546875" style="33" customWidth="1"/>
    <col min="10768" max="10768" width="4.7109375" style="33" customWidth="1"/>
    <col min="10769" max="10769" width="4.85546875" style="33" customWidth="1"/>
    <col min="10770" max="10770" width="5.7109375" style="33" customWidth="1"/>
    <col min="10771" max="10771" width="7.85546875" style="33" customWidth="1"/>
    <col min="10772" max="11004" width="9" style="33"/>
    <col min="11005" max="11005" width="3.42578125" style="33" customWidth="1"/>
    <col min="11006" max="11006" width="17.42578125" style="33" customWidth="1"/>
    <col min="11007" max="11007" width="17.140625" style="33" customWidth="1"/>
    <col min="11008" max="11008" width="7.85546875" style="33" customWidth="1"/>
    <col min="11009" max="11010" width="3.85546875" style="33" customWidth="1"/>
    <col min="11011" max="11012" width="4.140625" style="33" customWidth="1"/>
    <col min="11013" max="11013" width="7.140625" style="33" customWidth="1"/>
    <col min="11014" max="11014" width="5" style="33" customWidth="1"/>
    <col min="11015" max="11016" width="5.140625" style="33" customWidth="1"/>
    <col min="11017" max="11018" width="5" style="33" customWidth="1"/>
    <col min="11019" max="11019" width="4.7109375" style="33" customWidth="1"/>
    <col min="11020" max="11023" width="4.85546875" style="33" customWidth="1"/>
    <col min="11024" max="11024" width="4.7109375" style="33" customWidth="1"/>
    <col min="11025" max="11025" width="4.85546875" style="33" customWidth="1"/>
    <col min="11026" max="11026" width="5.7109375" style="33" customWidth="1"/>
    <col min="11027" max="11027" width="7.85546875" style="33" customWidth="1"/>
    <col min="11028" max="11260" width="9" style="33"/>
    <col min="11261" max="11261" width="3.42578125" style="33" customWidth="1"/>
    <col min="11262" max="11262" width="17.42578125" style="33" customWidth="1"/>
    <col min="11263" max="11263" width="17.140625" style="33" customWidth="1"/>
    <col min="11264" max="11264" width="7.85546875" style="33" customWidth="1"/>
    <col min="11265" max="11266" width="3.85546875" style="33" customWidth="1"/>
    <col min="11267" max="11268" width="4.140625" style="33" customWidth="1"/>
    <col min="11269" max="11269" width="7.140625" style="33" customWidth="1"/>
    <col min="11270" max="11270" width="5" style="33" customWidth="1"/>
    <col min="11271" max="11272" width="5.140625" style="33" customWidth="1"/>
    <col min="11273" max="11274" width="5" style="33" customWidth="1"/>
    <col min="11275" max="11275" width="4.7109375" style="33" customWidth="1"/>
    <col min="11276" max="11279" width="4.85546875" style="33" customWidth="1"/>
    <col min="11280" max="11280" width="4.7109375" style="33" customWidth="1"/>
    <col min="11281" max="11281" width="4.85546875" style="33" customWidth="1"/>
    <col min="11282" max="11282" width="5.7109375" style="33" customWidth="1"/>
    <col min="11283" max="11283" width="7.85546875" style="33" customWidth="1"/>
    <col min="11284" max="11516" width="9" style="33"/>
    <col min="11517" max="11517" width="3.42578125" style="33" customWidth="1"/>
    <col min="11518" max="11518" width="17.42578125" style="33" customWidth="1"/>
    <col min="11519" max="11519" width="17.140625" style="33" customWidth="1"/>
    <col min="11520" max="11520" width="7.85546875" style="33" customWidth="1"/>
    <col min="11521" max="11522" width="3.85546875" style="33" customWidth="1"/>
    <col min="11523" max="11524" width="4.140625" style="33" customWidth="1"/>
    <col min="11525" max="11525" width="7.140625" style="33" customWidth="1"/>
    <col min="11526" max="11526" width="5" style="33" customWidth="1"/>
    <col min="11527" max="11528" width="5.140625" style="33" customWidth="1"/>
    <col min="11529" max="11530" width="5" style="33" customWidth="1"/>
    <col min="11531" max="11531" width="4.7109375" style="33" customWidth="1"/>
    <col min="11532" max="11535" width="4.85546875" style="33" customWidth="1"/>
    <col min="11536" max="11536" width="4.7109375" style="33" customWidth="1"/>
    <col min="11537" max="11537" width="4.85546875" style="33" customWidth="1"/>
    <col min="11538" max="11538" width="5.7109375" style="33" customWidth="1"/>
    <col min="11539" max="11539" width="7.85546875" style="33" customWidth="1"/>
    <col min="11540" max="11772" width="9" style="33"/>
    <col min="11773" max="11773" width="3.42578125" style="33" customWidth="1"/>
    <col min="11774" max="11774" width="17.42578125" style="33" customWidth="1"/>
    <col min="11775" max="11775" width="17.140625" style="33" customWidth="1"/>
    <col min="11776" max="11776" width="7.85546875" style="33" customWidth="1"/>
    <col min="11777" max="11778" width="3.85546875" style="33" customWidth="1"/>
    <col min="11779" max="11780" width="4.140625" style="33" customWidth="1"/>
    <col min="11781" max="11781" width="7.140625" style="33" customWidth="1"/>
    <col min="11782" max="11782" width="5" style="33" customWidth="1"/>
    <col min="11783" max="11784" width="5.140625" style="33" customWidth="1"/>
    <col min="11785" max="11786" width="5" style="33" customWidth="1"/>
    <col min="11787" max="11787" width="4.7109375" style="33" customWidth="1"/>
    <col min="11788" max="11791" width="4.85546875" style="33" customWidth="1"/>
    <col min="11792" max="11792" width="4.7109375" style="33" customWidth="1"/>
    <col min="11793" max="11793" width="4.85546875" style="33" customWidth="1"/>
    <col min="11794" max="11794" width="5.7109375" style="33" customWidth="1"/>
    <col min="11795" max="11795" width="7.85546875" style="33" customWidth="1"/>
    <col min="11796" max="12028" width="9" style="33"/>
    <col min="12029" max="12029" width="3.42578125" style="33" customWidth="1"/>
    <col min="12030" max="12030" width="17.42578125" style="33" customWidth="1"/>
    <col min="12031" max="12031" width="17.140625" style="33" customWidth="1"/>
    <col min="12032" max="12032" width="7.85546875" style="33" customWidth="1"/>
    <col min="12033" max="12034" width="3.85546875" style="33" customWidth="1"/>
    <col min="12035" max="12036" width="4.140625" style="33" customWidth="1"/>
    <col min="12037" max="12037" width="7.140625" style="33" customWidth="1"/>
    <col min="12038" max="12038" width="5" style="33" customWidth="1"/>
    <col min="12039" max="12040" width="5.140625" style="33" customWidth="1"/>
    <col min="12041" max="12042" width="5" style="33" customWidth="1"/>
    <col min="12043" max="12043" width="4.7109375" style="33" customWidth="1"/>
    <col min="12044" max="12047" width="4.85546875" style="33" customWidth="1"/>
    <col min="12048" max="12048" width="4.7109375" style="33" customWidth="1"/>
    <col min="12049" max="12049" width="4.85546875" style="33" customWidth="1"/>
    <col min="12050" max="12050" width="5.7109375" style="33" customWidth="1"/>
    <col min="12051" max="12051" width="7.85546875" style="33" customWidth="1"/>
    <col min="12052" max="12284" width="9" style="33"/>
    <col min="12285" max="12285" width="3.42578125" style="33" customWidth="1"/>
    <col min="12286" max="12286" width="17.42578125" style="33" customWidth="1"/>
    <col min="12287" max="12287" width="17.140625" style="33" customWidth="1"/>
    <col min="12288" max="12288" width="7.85546875" style="33" customWidth="1"/>
    <col min="12289" max="12290" width="3.85546875" style="33" customWidth="1"/>
    <col min="12291" max="12292" width="4.140625" style="33" customWidth="1"/>
    <col min="12293" max="12293" width="7.140625" style="33" customWidth="1"/>
    <col min="12294" max="12294" width="5" style="33" customWidth="1"/>
    <col min="12295" max="12296" width="5.140625" style="33" customWidth="1"/>
    <col min="12297" max="12298" width="5" style="33" customWidth="1"/>
    <col min="12299" max="12299" width="4.7109375" style="33" customWidth="1"/>
    <col min="12300" max="12303" width="4.85546875" style="33" customWidth="1"/>
    <col min="12304" max="12304" width="4.7109375" style="33" customWidth="1"/>
    <col min="12305" max="12305" width="4.85546875" style="33" customWidth="1"/>
    <col min="12306" max="12306" width="5.7109375" style="33" customWidth="1"/>
    <col min="12307" max="12307" width="7.85546875" style="33" customWidth="1"/>
    <col min="12308" max="12540" width="9" style="33"/>
    <col min="12541" max="12541" width="3.42578125" style="33" customWidth="1"/>
    <col min="12542" max="12542" width="17.42578125" style="33" customWidth="1"/>
    <col min="12543" max="12543" width="17.140625" style="33" customWidth="1"/>
    <col min="12544" max="12544" width="7.85546875" style="33" customWidth="1"/>
    <col min="12545" max="12546" width="3.85546875" style="33" customWidth="1"/>
    <col min="12547" max="12548" width="4.140625" style="33" customWidth="1"/>
    <col min="12549" max="12549" width="7.140625" style="33" customWidth="1"/>
    <col min="12550" max="12550" width="5" style="33" customWidth="1"/>
    <col min="12551" max="12552" width="5.140625" style="33" customWidth="1"/>
    <col min="12553" max="12554" width="5" style="33" customWidth="1"/>
    <col min="12555" max="12555" width="4.7109375" style="33" customWidth="1"/>
    <col min="12556" max="12559" width="4.85546875" style="33" customWidth="1"/>
    <col min="12560" max="12560" width="4.7109375" style="33" customWidth="1"/>
    <col min="12561" max="12561" width="4.85546875" style="33" customWidth="1"/>
    <col min="12562" max="12562" width="5.7109375" style="33" customWidth="1"/>
    <col min="12563" max="12563" width="7.85546875" style="33" customWidth="1"/>
    <col min="12564" max="12796" width="9" style="33"/>
    <col min="12797" max="12797" width="3.42578125" style="33" customWidth="1"/>
    <col min="12798" max="12798" width="17.42578125" style="33" customWidth="1"/>
    <col min="12799" max="12799" width="17.140625" style="33" customWidth="1"/>
    <col min="12800" max="12800" width="7.85546875" style="33" customWidth="1"/>
    <col min="12801" max="12802" width="3.85546875" style="33" customWidth="1"/>
    <col min="12803" max="12804" width="4.140625" style="33" customWidth="1"/>
    <col min="12805" max="12805" width="7.140625" style="33" customWidth="1"/>
    <col min="12806" max="12806" width="5" style="33" customWidth="1"/>
    <col min="12807" max="12808" width="5.140625" style="33" customWidth="1"/>
    <col min="12809" max="12810" width="5" style="33" customWidth="1"/>
    <col min="12811" max="12811" width="4.7109375" style="33" customWidth="1"/>
    <col min="12812" max="12815" width="4.85546875" style="33" customWidth="1"/>
    <col min="12816" max="12816" width="4.7109375" style="33" customWidth="1"/>
    <col min="12817" max="12817" width="4.85546875" style="33" customWidth="1"/>
    <col min="12818" max="12818" width="5.7109375" style="33" customWidth="1"/>
    <col min="12819" max="12819" width="7.85546875" style="33" customWidth="1"/>
    <col min="12820" max="13052" width="9" style="33"/>
    <col min="13053" max="13053" width="3.42578125" style="33" customWidth="1"/>
    <col min="13054" max="13054" width="17.42578125" style="33" customWidth="1"/>
    <col min="13055" max="13055" width="17.140625" style="33" customWidth="1"/>
    <col min="13056" max="13056" width="7.85546875" style="33" customWidth="1"/>
    <col min="13057" max="13058" width="3.85546875" style="33" customWidth="1"/>
    <col min="13059" max="13060" width="4.140625" style="33" customWidth="1"/>
    <col min="13061" max="13061" width="7.140625" style="33" customWidth="1"/>
    <col min="13062" max="13062" width="5" style="33" customWidth="1"/>
    <col min="13063" max="13064" width="5.140625" style="33" customWidth="1"/>
    <col min="13065" max="13066" width="5" style="33" customWidth="1"/>
    <col min="13067" max="13067" width="4.7109375" style="33" customWidth="1"/>
    <col min="13068" max="13071" width="4.85546875" style="33" customWidth="1"/>
    <col min="13072" max="13072" width="4.7109375" style="33" customWidth="1"/>
    <col min="13073" max="13073" width="4.85546875" style="33" customWidth="1"/>
    <col min="13074" max="13074" width="5.7109375" style="33" customWidth="1"/>
    <col min="13075" max="13075" width="7.85546875" style="33" customWidth="1"/>
    <col min="13076" max="13308" width="9" style="33"/>
    <col min="13309" max="13309" width="3.42578125" style="33" customWidth="1"/>
    <col min="13310" max="13310" width="17.42578125" style="33" customWidth="1"/>
    <col min="13311" max="13311" width="17.140625" style="33" customWidth="1"/>
    <col min="13312" max="13312" width="7.85546875" style="33" customWidth="1"/>
    <col min="13313" max="13314" width="3.85546875" style="33" customWidth="1"/>
    <col min="13315" max="13316" width="4.140625" style="33" customWidth="1"/>
    <col min="13317" max="13317" width="7.140625" style="33" customWidth="1"/>
    <col min="13318" max="13318" width="5" style="33" customWidth="1"/>
    <col min="13319" max="13320" width="5.140625" style="33" customWidth="1"/>
    <col min="13321" max="13322" width="5" style="33" customWidth="1"/>
    <col min="13323" max="13323" width="4.7109375" style="33" customWidth="1"/>
    <col min="13324" max="13327" width="4.85546875" style="33" customWidth="1"/>
    <col min="13328" max="13328" width="4.7109375" style="33" customWidth="1"/>
    <col min="13329" max="13329" width="4.85546875" style="33" customWidth="1"/>
    <col min="13330" max="13330" width="5.7109375" style="33" customWidth="1"/>
    <col min="13331" max="13331" width="7.85546875" style="33" customWidth="1"/>
    <col min="13332" max="13564" width="9" style="33"/>
    <col min="13565" max="13565" width="3.42578125" style="33" customWidth="1"/>
    <col min="13566" max="13566" width="17.42578125" style="33" customWidth="1"/>
    <col min="13567" max="13567" width="17.140625" style="33" customWidth="1"/>
    <col min="13568" max="13568" width="7.85546875" style="33" customWidth="1"/>
    <col min="13569" max="13570" width="3.85546875" style="33" customWidth="1"/>
    <col min="13571" max="13572" width="4.140625" style="33" customWidth="1"/>
    <col min="13573" max="13573" width="7.140625" style="33" customWidth="1"/>
    <col min="13574" max="13574" width="5" style="33" customWidth="1"/>
    <col min="13575" max="13576" width="5.140625" style="33" customWidth="1"/>
    <col min="13577" max="13578" width="5" style="33" customWidth="1"/>
    <col min="13579" max="13579" width="4.7109375" style="33" customWidth="1"/>
    <col min="13580" max="13583" width="4.85546875" style="33" customWidth="1"/>
    <col min="13584" max="13584" width="4.7109375" style="33" customWidth="1"/>
    <col min="13585" max="13585" width="4.85546875" style="33" customWidth="1"/>
    <col min="13586" max="13586" width="5.7109375" style="33" customWidth="1"/>
    <col min="13587" max="13587" width="7.85546875" style="33" customWidth="1"/>
    <col min="13588" max="13820" width="9" style="33"/>
    <col min="13821" max="13821" width="3.42578125" style="33" customWidth="1"/>
    <col min="13822" max="13822" width="17.42578125" style="33" customWidth="1"/>
    <col min="13823" max="13823" width="17.140625" style="33" customWidth="1"/>
    <col min="13824" max="13824" width="7.85546875" style="33" customWidth="1"/>
    <col min="13825" max="13826" width="3.85546875" style="33" customWidth="1"/>
    <col min="13827" max="13828" width="4.140625" style="33" customWidth="1"/>
    <col min="13829" max="13829" width="7.140625" style="33" customWidth="1"/>
    <col min="13830" max="13830" width="5" style="33" customWidth="1"/>
    <col min="13831" max="13832" width="5.140625" style="33" customWidth="1"/>
    <col min="13833" max="13834" width="5" style="33" customWidth="1"/>
    <col min="13835" max="13835" width="4.7109375" style="33" customWidth="1"/>
    <col min="13836" max="13839" width="4.85546875" style="33" customWidth="1"/>
    <col min="13840" max="13840" width="4.7109375" style="33" customWidth="1"/>
    <col min="13841" max="13841" width="4.85546875" style="33" customWidth="1"/>
    <col min="13842" max="13842" width="5.7109375" style="33" customWidth="1"/>
    <col min="13843" max="13843" width="7.85546875" style="33" customWidth="1"/>
    <col min="13844" max="14076" width="9" style="33"/>
    <col min="14077" max="14077" width="3.42578125" style="33" customWidth="1"/>
    <col min="14078" max="14078" width="17.42578125" style="33" customWidth="1"/>
    <col min="14079" max="14079" width="17.140625" style="33" customWidth="1"/>
    <col min="14080" max="14080" width="7.85546875" style="33" customWidth="1"/>
    <col min="14081" max="14082" width="3.85546875" style="33" customWidth="1"/>
    <col min="14083" max="14084" width="4.140625" style="33" customWidth="1"/>
    <col min="14085" max="14085" width="7.140625" style="33" customWidth="1"/>
    <col min="14086" max="14086" width="5" style="33" customWidth="1"/>
    <col min="14087" max="14088" width="5.140625" style="33" customWidth="1"/>
    <col min="14089" max="14090" width="5" style="33" customWidth="1"/>
    <col min="14091" max="14091" width="4.7109375" style="33" customWidth="1"/>
    <col min="14092" max="14095" width="4.85546875" style="33" customWidth="1"/>
    <col min="14096" max="14096" width="4.7109375" style="33" customWidth="1"/>
    <col min="14097" max="14097" width="4.85546875" style="33" customWidth="1"/>
    <col min="14098" max="14098" width="5.7109375" style="33" customWidth="1"/>
    <col min="14099" max="14099" width="7.85546875" style="33" customWidth="1"/>
    <col min="14100" max="14332" width="9" style="33"/>
    <col min="14333" max="14333" width="3.42578125" style="33" customWidth="1"/>
    <col min="14334" max="14334" width="17.42578125" style="33" customWidth="1"/>
    <col min="14335" max="14335" width="17.140625" style="33" customWidth="1"/>
    <col min="14336" max="14336" width="7.85546875" style="33" customWidth="1"/>
    <col min="14337" max="14338" width="3.85546875" style="33" customWidth="1"/>
    <col min="14339" max="14340" width="4.140625" style="33" customWidth="1"/>
    <col min="14341" max="14341" width="7.140625" style="33" customWidth="1"/>
    <col min="14342" max="14342" width="5" style="33" customWidth="1"/>
    <col min="14343" max="14344" width="5.140625" style="33" customWidth="1"/>
    <col min="14345" max="14346" width="5" style="33" customWidth="1"/>
    <col min="14347" max="14347" width="4.7109375" style="33" customWidth="1"/>
    <col min="14348" max="14351" width="4.85546875" style="33" customWidth="1"/>
    <col min="14352" max="14352" width="4.7109375" style="33" customWidth="1"/>
    <col min="14353" max="14353" width="4.85546875" style="33" customWidth="1"/>
    <col min="14354" max="14354" width="5.7109375" style="33" customWidth="1"/>
    <col min="14355" max="14355" width="7.85546875" style="33" customWidth="1"/>
    <col min="14356" max="14588" width="9" style="33"/>
    <col min="14589" max="14589" width="3.42578125" style="33" customWidth="1"/>
    <col min="14590" max="14590" width="17.42578125" style="33" customWidth="1"/>
    <col min="14591" max="14591" width="17.140625" style="33" customWidth="1"/>
    <col min="14592" max="14592" width="7.85546875" style="33" customWidth="1"/>
    <col min="14593" max="14594" width="3.85546875" style="33" customWidth="1"/>
    <col min="14595" max="14596" width="4.140625" style="33" customWidth="1"/>
    <col min="14597" max="14597" width="7.140625" style="33" customWidth="1"/>
    <col min="14598" max="14598" width="5" style="33" customWidth="1"/>
    <col min="14599" max="14600" width="5.140625" style="33" customWidth="1"/>
    <col min="14601" max="14602" width="5" style="33" customWidth="1"/>
    <col min="14603" max="14603" width="4.7109375" style="33" customWidth="1"/>
    <col min="14604" max="14607" width="4.85546875" style="33" customWidth="1"/>
    <col min="14608" max="14608" width="4.7109375" style="33" customWidth="1"/>
    <col min="14609" max="14609" width="4.85546875" style="33" customWidth="1"/>
    <col min="14610" max="14610" width="5.7109375" style="33" customWidth="1"/>
    <col min="14611" max="14611" width="7.85546875" style="33" customWidth="1"/>
    <col min="14612" max="14844" width="9" style="33"/>
    <col min="14845" max="14845" width="3.42578125" style="33" customWidth="1"/>
    <col min="14846" max="14846" width="17.42578125" style="33" customWidth="1"/>
    <col min="14847" max="14847" width="17.140625" style="33" customWidth="1"/>
    <col min="14848" max="14848" width="7.85546875" style="33" customWidth="1"/>
    <col min="14849" max="14850" width="3.85546875" style="33" customWidth="1"/>
    <col min="14851" max="14852" width="4.140625" style="33" customWidth="1"/>
    <col min="14853" max="14853" width="7.140625" style="33" customWidth="1"/>
    <col min="14854" max="14854" width="5" style="33" customWidth="1"/>
    <col min="14855" max="14856" width="5.140625" style="33" customWidth="1"/>
    <col min="14857" max="14858" width="5" style="33" customWidth="1"/>
    <col min="14859" max="14859" width="4.7109375" style="33" customWidth="1"/>
    <col min="14860" max="14863" width="4.85546875" style="33" customWidth="1"/>
    <col min="14864" max="14864" width="4.7109375" style="33" customWidth="1"/>
    <col min="14865" max="14865" width="4.85546875" style="33" customWidth="1"/>
    <col min="14866" max="14866" width="5.7109375" style="33" customWidth="1"/>
    <col min="14867" max="14867" width="7.85546875" style="33" customWidth="1"/>
    <col min="14868" max="15100" width="9" style="33"/>
    <col min="15101" max="15101" width="3.42578125" style="33" customWidth="1"/>
    <col min="15102" max="15102" width="17.42578125" style="33" customWidth="1"/>
    <col min="15103" max="15103" width="17.140625" style="33" customWidth="1"/>
    <col min="15104" max="15104" width="7.85546875" style="33" customWidth="1"/>
    <col min="15105" max="15106" width="3.85546875" style="33" customWidth="1"/>
    <col min="15107" max="15108" width="4.140625" style="33" customWidth="1"/>
    <col min="15109" max="15109" width="7.140625" style="33" customWidth="1"/>
    <col min="15110" max="15110" width="5" style="33" customWidth="1"/>
    <col min="15111" max="15112" width="5.140625" style="33" customWidth="1"/>
    <col min="15113" max="15114" width="5" style="33" customWidth="1"/>
    <col min="15115" max="15115" width="4.7109375" style="33" customWidth="1"/>
    <col min="15116" max="15119" width="4.85546875" style="33" customWidth="1"/>
    <col min="15120" max="15120" width="4.7109375" style="33" customWidth="1"/>
    <col min="15121" max="15121" width="4.85546875" style="33" customWidth="1"/>
    <col min="15122" max="15122" width="5.7109375" style="33" customWidth="1"/>
    <col min="15123" max="15123" width="7.85546875" style="33" customWidth="1"/>
    <col min="15124" max="15356" width="9" style="33"/>
    <col min="15357" max="15357" width="3.42578125" style="33" customWidth="1"/>
    <col min="15358" max="15358" width="17.42578125" style="33" customWidth="1"/>
    <col min="15359" max="15359" width="17.140625" style="33" customWidth="1"/>
    <col min="15360" max="15360" width="7.85546875" style="33" customWidth="1"/>
    <col min="15361" max="15362" width="3.85546875" style="33" customWidth="1"/>
    <col min="15363" max="15364" width="4.140625" style="33" customWidth="1"/>
    <col min="15365" max="15365" width="7.140625" style="33" customWidth="1"/>
    <col min="15366" max="15366" width="5" style="33" customWidth="1"/>
    <col min="15367" max="15368" width="5.140625" style="33" customWidth="1"/>
    <col min="15369" max="15370" width="5" style="33" customWidth="1"/>
    <col min="15371" max="15371" width="4.7109375" style="33" customWidth="1"/>
    <col min="15372" max="15375" width="4.85546875" style="33" customWidth="1"/>
    <col min="15376" max="15376" width="4.7109375" style="33" customWidth="1"/>
    <col min="15377" max="15377" width="4.85546875" style="33" customWidth="1"/>
    <col min="15378" max="15378" width="5.7109375" style="33" customWidth="1"/>
    <col min="15379" max="15379" width="7.85546875" style="33" customWidth="1"/>
    <col min="15380" max="15612" width="9" style="33"/>
    <col min="15613" max="15613" width="3.42578125" style="33" customWidth="1"/>
    <col min="15614" max="15614" width="17.42578125" style="33" customWidth="1"/>
    <col min="15615" max="15615" width="17.140625" style="33" customWidth="1"/>
    <col min="15616" max="15616" width="7.85546875" style="33" customWidth="1"/>
    <col min="15617" max="15618" width="3.85546875" style="33" customWidth="1"/>
    <col min="15619" max="15620" width="4.140625" style="33" customWidth="1"/>
    <col min="15621" max="15621" width="7.140625" style="33" customWidth="1"/>
    <col min="15622" max="15622" width="5" style="33" customWidth="1"/>
    <col min="15623" max="15624" width="5.140625" style="33" customWidth="1"/>
    <col min="15625" max="15626" width="5" style="33" customWidth="1"/>
    <col min="15627" max="15627" width="4.7109375" style="33" customWidth="1"/>
    <col min="15628" max="15631" width="4.85546875" style="33" customWidth="1"/>
    <col min="15632" max="15632" width="4.7109375" style="33" customWidth="1"/>
    <col min="15633" max="15633" width="4.85546875" style="33" customWidth="1"/>
    <col min="15634" max="15634" width="5.7109375" style="33" customWidth="1"/>
    <col min="15635" max="15635" width="7.85546875" style="33" customWidth="1"/>
    <col min="15636" max="15868" width="9" style="33"/>
    <col min="15869" max="15869" width="3.42578125" style="33" customWidth="1"/>
    <col min="15870" max="15870" width="17.42578125" style="33" customWidth="1"/>
    <col min="15871" max="15871" width="17.140625" style="33" customWidth="1"/>
    <col min="15872" max="15872" width="7.85546875" style="33" customWidth="1"/>
    <col min="15873" max="15874" width="3.85546875" style="33" customWidth="1"/>
    <col min="15875" max="15876" width="4.140625" style="33" customWidth="1"/>
    <col min="15877" max="15877" width="7.140625" style="33" customWidth="1"/>
    <col min="15878" max="15878" width="5" style="33" customWidth="1"/>
    <col min="15879" max="15880" width="5.140625" style="33" customWidth="1"/>
    <col min="15881" max="15882" width="5" style="33" customWidth="1"/>
    <col min="15883" max="15883" width="4.7109375" style="33" customWidth="1"/>
    <col min="15884" max="15887" width="4.85546875" style="33" customWidth="1"/>
    <col min="15888" max="15888" width="4.7109375" style="33" customWidth="1"/>
    <col min="15889" max="15889" width="4.85546875" style="33" customWidth="1"/>
    <col min="15890" max="15890" width="5.7109375" style="33" customWidth="1"/>
    <col min="15891" max="15891" width="7.85546875" style="33" customWidth="1"/>
    <col min="15892" max="16124" width="9" style="33"/>
    <col min="16125" max="16125" width="3.42578125" style="33" customWidth="1"/>
    <col min="16126" max="16126" width="17.42578125" style="33" customWidth="1"/>
    <col min="16127" max="16127" width="17.140625" style="33" customWidth="1"/>
    <col min="16128" max="16128" width="7.85546875" style="33" customWidth="1"/>
    <col min="16129" max="16130" width="3.85546875" style="33" customWidth="1"/>
    <col min="16131" max="16132" width="4.140625" style="33" customWidth="1"/>
    <col min="16133" max="16133" width="7.140625" style="33" customWidth="1"/>
    <col min="16134" max="16134" width="5" style="33" customWidth="1"/>
    <col min="16135" max="16136" width="5.140625" style="33" customWidth="1"/>
    <col min="16137" max="16138" width="5" style="33" customWidth="1"/>
    <col min="16139" max="16139" width="4.7109375" style="33" customWidth="1"/>
    <col min="16140" max="16143" width="4.85546875" style="33" customWidth="1"/>
    <col min="16144" max="16144" width="4.7109375" style="33" customWidth="1"/>
    <col min="16145" max="16145" width="4.85546875" style="33" customWidth="1"/>
    <col min="16146" max="16146" width="5.7109375" style="33" customWidth="1"/>
    <col min="16147" max="16147" width="7.85546875" style="33" customWidth="1"/>
    <col min="16148" max="16384" width="9" style="33"/>
  </cols>
  <sheetData>
    <row r="1" spans="1:20">
      <c r="A1" s="308" t="s">
        <v>154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8"/>
      <c r="Q1" s="308"/>
      <c r="R1" s="308"/>
      <c r="S1" s="308"/>
    </row>
    <row r="2" spans="1:20">
      <c r="A2" s="34" t="s">
        <v>449</v>
      </c>
      <c r="B2" s="34"/>
      <c r="C2" s="34"/>
      <c r="D2" s="34"/>
      <c r="E2" s="309" t="s">
        <v>455</v>
      </c>
      <c r="F2" s="309"/>
      <c r="G2" s="309"/>
      <c r="H2" s="309"/>
      <c r="I2" s="309"/>
      <c r="J2" s="309"/>
      <c r="K2" s="309"/>
      <c r="L2" s="309"/>
      <c r="M2" s="309"/>
    </row>
    <row r="3" spans="1:20" s="37" customFormat="1">
      <c r="A3" s="35" t="s">
        <v>451</v>
      </c>
      <c r="B3" s="35"/>
      <c r="C3" s="35"/>
      <c r="D3" s="35"/>
      <c r="E3" s="310" t="s">
        <v>452</v>
      </c>
      <c r="F3" s="310"/>
      <c r="G3" s="310"/>
      <c r="H3" s="310"/>
      <c r="I3" s="310"/>
      <c r="J3" s="310"/>
      <c r="K3" s="310"/>
      <c r="L3" s="310"/>
      <c r="M3" s="310"/>
      <c r="N3" s="36"/>
      <c r="Q3" s="37" t="s">
        <v>25</v>
      </c>
      <c r="R3" s="36"/>
      <c r="S3" s="38"/>
    </row>
    <row r="4" spans="1:20" s="37" customFormat="1">
      <c r="A4" s="39" t="s">
        <v>456</v>
      </c>
      <c r="B4" s="39"/>
      <c r="C4" s="39"/>
      <c r="D4" s="39"/>
      <c r="E4" s="310" t="s">
        <v>454</v>
      </c>
      <c r="F4" s="310"/>
      <c r="G4" s="310"/>
      <c r="H4" s="310"/>
      <c r="I4" s="310"/>
      <c r="J4" s="310"/>
      <c r="K4" s="310"/>
      <c r="L4" s="310"/>
      <c r="M4" s="310"/>
      <c r="N4" s="36" t="s">
        <v>0</v>
      </c>
      <c r="Q4" s="311" t="s">
        <v>25</v>
      </c>
      <c r="R4" s="311"/>
      <c r="S4" s="311"/>
    </row>
    <row r="5" spans="1:20" s="37" customFormat="1" ht="21.2" customHeight="1">
      <c r="A5" s="40" t="s">
        <v>25</v>
      </c>
      <c r="B5" s="40"/>
      <c r="C5" s="40"/>
      <c r="D5" s="40"/>
      <c r="E5" s="40"/>
      <c r="F5" s="40"/>
      <c r="G5" s="36"/>
      <c r="H5" s="36"/>
      <c r="I5" s="36"/>
      <c r="N5" s="36" t="s">
        <v>1</v>
      </c>
      <c r="P5" s="41"/>
      <c r="Q5" s="307" t="s">
        <v>25</v>
      </c>
      <c r="R5" s="307"/>
      <c r="S5" s="307"/>
    </row>
    <row r="6" spans="1:20" s="37" customFormat="1">
      <c r="A6" s="37" t="s">
        <v>2</v>
      </c>
      <c r="C6" s="37" t="s">
        <v>3</v>
      </c>
      <c r="E6" s="304" t="s">
        <v>34</v>
      </c>
      <c r="F6" s="304"/>
      <c r="G6" s="304"/>
      <c r="H6" s="304"/>
      <c r="I6" s="304"/>
      <c r="N6" s="42" t="s">
        <v>4</v>
      </c>
      <c r="O6" s="42"/>
      <c r="P6" s="42"/>
      <c r="Q6" s="305">
        <v>138000</v>
      </c>
      <c r="R6" s="305"/>
      <c r="S6" s="305"/>
    </row>
    <row r="7" spans="1:20" s="43" customFormat="1" ht="26.45" customHeight="1">
      <c r="A7" s="303" t="s">
        <v>5</v>
      </c>
      <c r="B7" s="303" t="s">
        <v>28</v>
      </c>
      <c r="C7" s="303" t="s">
        <v>32</v>
      </c>
      <c r="D7" s="303" t="s">
        <v>6</v>
      </c>
      <c r="E7" s="303" t="s">
        <v>30</v>
      </c>
      <c r="F7" s="303" t="s">
        <v>7</v>
      </c>
      <c r="G7" s="303" t="s">
        <v>29</v>
      </c>
      <c r="H7" s="303"/>
      <c r="I7" s="303"/>
      <c r="J7" s="303"/>
      <c r="K7" s="303"/>
      <c r="L7" s="303"/>
      <c r="M7" s="303"/>
      <c r="N7" s="303"/>
      <c r="O7" s="303"/>
      <c r="P7" s="303"/>
      <c r="Q7" s="303"/>
      <c r="R7" s="303"/>
      <c r="S7" s="303" t="s">
        <v>8</v>
      </c>
    </row>
    <row r="8" spans="1:20" s="43" customFormat="1" ht="18.75" customHeight="1">
      <c r="A8" s="303"/>
      <c r="B8" s="303"/>
      <c r="C8" s="303"/>
      <c r="D8" s="303"/>
      <c r="E8" s="303"/>
      <c r="F8" s="303"/>
      <c r="G8" s="303" t="s">
        <v>9</v>
      </c>
      <c r="H8" s="303"/>
      <c r="I8" s="303"/>
      <c r="J8" s="303" t="s">
        <v>10</v>
      </c>
      <c r="K8" s="303"/>
      <c r="L8" s="303"/>
      <c r="M8" s="303" t="s">
        <v>11</v>
      </c>
      <c r="N8" s="303"/>
      <c r="O8" s="303"/>
      <c r="P8" s="303" t="s">
        <v>12</v>
      </c>
      <c r="Q8" s="303"/>
      <c r="R8" s="303"/>
      <c r="S8" s="303"/>
    </row>
    <row r="9" spans="1:20" s="43" customFormat="1">
      <c r="A9" s="303"/>
      <c r="B9" s="303"/>
      <c r="C9" s="303"/>
      <c r="D9" s="303"/>
      <c r="E9" s="306"/>
      <c r="F9" s="306"/>
      <c r="G9" s="44" t="s">
        <v>13</v>
      </c>
      <c r="H9" s="44" t="s">
        <v>14</v>
      </c>
      <c r="I9" s="44" t="s">
        <v>15</v>
      </c>
      <c r="J9" s="44" t="s">
        <v>16</v>
      </c>
      <c r="K9" s="44" t="s">
        <v>17</v>
      </c>
      <c r="L9" s="44" t="s">
        <v>18</v>
      </c>
      <c r="M9" s="44" t="s">
        <v>19</v>
      </c>
      <c r="N9" s="44" t="s">
        <v>20</v>
      </c>
      <c r="O9" s="44" t="s">
        <v>21</v>
      </c>
      <c r="P9" s="44" t="s">
        <v>22</v>
      </c>
      <c r="Q9" s="44" t="s">
        <v>23</v>
      </c>
      <c r="R9" s="44" t="s">
        <v>24</v>
      </c>
      <c r="S9" s="303"/>
    </row>
    <row r="10" spans="1:20">
      <c r="A10" s="45">
        <v>2</v>
      </c>
      <c r="B10" s="46" t="s">
        <v>56</v>
      </c>
      <c r="C10" s="70"/>
      <c r="D10" s="73"/>
      <c r="E10" s="74" t="s">
        <v>31</v>
      </c>
      <c r="F10" s="74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7"/>
    </row>
    <row r="11" spans="1:20">
      <c r="A11" s="45"/>
      <c r="B11" s="46" t="s">
        <v>57</v>
      </c>
      <c r="C11" s="75" t="s">
        <v>48</v>
      </c>
      <c r="D11" s="76" t="s">
        <v>58</v>
      </c>
      <c r="E11" s="77" t="s">
        <v>65</v>
      </c>
      <c r="F11" s="78">
        <f>SUM(G11:R11)</f>
        <v>1380000</v>
      </c>
      <c r="G11" s="79">
        <v>115000</v>
      </c>
      <c r="H11" s="79">
        <v>115000</v>
      </c>
      <c r="I11" s="79">
        <v>115000</v>
      </c>
      <c r="J11" s="79">
        <v>115000</v>
      </c>
      <c r="K11" s="79">
        <v>115000</v>
      </c>
      <c r="L11" s="79">
        <v>115000</v>
      </c>
      <c r="M11" s="79">
        <v>115000</v>
      </c>
      <c r="N11" s="79">
        <v>115000</v>
      </c>
      <c r="O11" s="79">
        <v>115000</v>
      </c>
      <c r="P11" s="79">
        <v>115000</v>
      </c>
      <c r="Q11" s="79">
        <v>115000</v>
      </c>
      <c r="R11" s="79">
        <v>115000</v>
      </c>
      <c r="S11" s="57" t="s">
        <v>157</v>
      </c>
      <c r="T11" s="80"/>
    </row>
    <row r="12" spans="1:20">
      <c r="A12" s="45"/>
      <c r="B12" s="62" t="s">
        <v>155</v>
      </c>
      <c r="C12" s="53" t="s">
        <v>59</v>
      </c>
      <c r="D12" s="41" t="s">
        <v>156</v>
      </c>
      <c r="E12" s="60"/>
      <c r="F12" s="60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52"/>
    </row>
    <row r="13" spans="1:20">
      <c r="A13" s="45"/>
      <c r="B13" s="62" t="s">
        <v>38</v>
      </c>
      <c r="C13" s="53" t="s">
        <v>61</v>
      </c>
      <c r="D13" s="53"/>
      <c r="E13" s="63"/>
      <c r="F13" s="63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</row>
    <row r="14" spans="1:20">
      <c r="A14" s="45"/>
      <c r="B14" s="53" t="s">
        <v>60</v>
      </c>
      <c r="C14" s="81" t="s">
        <v>63</v>
      </c>
      <c r="D14" s="82"/>
      <c r="E14" s="63"/>
      <c r="F14" s="63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</row>
    <row r="15" spans="1:20">
      <c r="A15" s="45"/>
      <c r="B15" s="53" t="s">
        <v>62</v>
      </c>
      <c r="C15" s="64"/>
      <c r="D15" s="83"/>
      <c r="E15" s="63"/>
      <c r="F15" s="63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</row>
    <row r="16" spans="1:20">
      <c r="A16" s="45"/>
      <c r="B16" s="53" t="s">
        <v>43</v>
      </c>
      <c r="C16" s="58"/>
      <c r="D16" s="83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</row>
    <row r="17" spans="1:25">
      <c r="A17" s="45"/>
      <c r="B17" s="53" t="s">
        <v>64</v>
      </c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Y17" s="84"/>
    </row>
    <row r="18" spans="1:25">
      <c r="A18" s="45"/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Y18" s="84"/>
    </row>
    <row r="19" spans="1:25">
      <c r="A19" s="45"/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Y19" s="84"/>
    </row>
    <row r="20" spans="1:25">
      <c r="A20" s="45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</row>
    <row r="21" spans="1:25">
      <c r="A21" s="45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</row>
    <row r="22" spans="1:25">
      <c r="A22" s="45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</row>
    <row r="23" spans="1:25">
      <c r="A23" s="45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</row>
    <row r="24" spans="1:25">
      <c r="A24" s="45"/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</row>
    <row r="25" spans="1:25">
      <c r="A25" s="45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</row>
    <row r="26" spans="1:25">
      <c r="A26" s="45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</row>
    <row r="27" spans="1:25">
      <c r="A27" s="45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</row>
  </sheetData>
  <mergeCells count="20">
    <mergeCell ref="S7:S9"/>
    <mergeCell ref="G8:I8"/>
    <mergeCell ref="J8:L8"/>
    <mergeCell ref="M8:O8"/>
    <mergeCell ref="A7:A9"/>
    <mergeCell ref="B7:B9"/>
    <mergeCell ref="C7:C9"/>
    <mergeCell ref="D7:D9"/>
    <mergeCell ref="F7:F9"/>
    <mergeCell ref="P8:R8"/>
    <mergeCell ref="E7:E9"/>
    <mergeCell ref="G7:R7"/>
    <mergeCell ref="A1:S1"/>
    <mergeCell ref="Q4:S4"/>
    <mergeCell ref="Q5:S5"/>
    <mergeCell ref="Q6:S6"/>
    <mergeCell ref="E2:M2"/>
    <mergeCell ref="E3:M3"/>
    <mergeCell ref="E4:M4"/>
    <mergeCell ref="E6:I6"/>
  </mergeCells>
  <pageMargins left="0.39" right="0" top="0.69" bottom="0.23622047244094491" header="0.31496062992125984" footer="0.19685039370078741"/>
  <pageSetup paperSize="9" scale="9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DB0ED-CAB8-4CEA-A9F0-226832221C93}">
  <sheetPr>
    <tabColor rgb="FFFFFF00"/>
  </sheetPr>
  <dimension ref="A1:S37"/>
  <sheetViews>
    <sheetView workbookViewId="0">
      <selection activeCell="K22" sqref="K22"/>
    </sheetView>
  </sheetViews>
  <sheetFormatPr defaultColWidth="9" defaultRowHeight="21.75"/>
  <cols>
    <col min="1" max="1" width="4.140625" style="72" customWidth="1"/>
    <col min="2" max="2" width="26.42578125" style="66" customWidth="1"/>
    <col min="3" max="3" width="25.140625" style="66" customWidth="1"/>
    <col min="4" max="5" width="10.85546875" style="66" customWidth="1"/>
    <col min="6" max="6" width="7.140625" style="66" customWidth="1"/>
    <col min="7" max="7" width="5.28515625" style="66" customWidth="1"/>
    <col min="8" max="9" width="4.42578125" style="66" customWidth="1"/>
    <col min="10" max="10" width="7.42578125" style="66" bestFit="1" customWidth="1"/>
    <col min="11" max="11" width="3.85546875" style="66" customWidth="1"/>
    <col min="12" max="12" width="4.85546875" style="66" customWidth="1"/>
    <col min="13" max="13" width="4.42578125" style="66" customWidth="1"/>
    <col min="14" max="14" width="7.7109375" style="66" customWidth="1"/>
    <col min="15" max="15" width="5.28515625" style="66" customWidth="1"/>
    <col min="16" max="18" width="4.42578125" style="66" customWidth="1"/>
    <col min="19" max="19" width="9.140625" style="66" customWidth="1"/>
    <col min="20" max="249" width="9" style="66"/>
    <col min="250" max="250" width="3.42578125" style="66" customWidth="1"/>
    <col min="251" max="251" width="17.42578125" style="66" customWidth="1"/>
    <col min="252" max="252" width="17.140625" style="66" customWidth="1"/>
    <col min="253" max="253" width="7.85546875" style="66" customWidth="1"/>
    <col min="254" max="255" width="3.85546875" style="66" customWidth="1"/>
    <col min="256" max="257" width="4.140625" style="66" customWidth="1"/>
    <col min="258" max="258" width="7.140625" style="66" customWidth="1"/>
    <col min="259" max="259" width="5" style="66" customWidth="1"/>
    <col min="260" max="260" width="5.28515625" style="66" customWidth="1"/>
    <col min="261" max="261" width="5.140625" style="66" customWidth="1"/>
    <col min="262" max="263" width="5" style="66" customWidth="1"/>
    <col min="264" max="264" width="4.7109375" style="66" customWidth="1"/>
    <col min="265" max="268" width="4.85546875" style="66" customWidth="1"/>
    <col min="269" max="269" width="4.7109375" style="66" customWidth="1"/>
    <col min="270" max="270" width="4.85546875" style="66" customWidth="1"/>
    <col min="271" max="271" width="5.7109375" style="66" customWidth="1"/>
    <col min="272" max="272" width="7.85546875" style="66" customWidth="1"/>
    <col min="273" max="505" width="9" style="66"/>
    <col min="506" max="506" width="3.42578125" style="66" customWidth="1"/>
    <col min="507" max="507" width="17.42578125" style="66" customWidth="1"/>
    <col min="508" max="508" width="17.140625" style="66" customWidth="1"/>
    <col min="509" max="509" width="7.85546875" style="66" customWidth="1"/>
    <col min="510" max="511" width="3.85546875" style="66" customWidth="1"/>
    <col min="512" max="513" width="4.140625" style="66" customWidth="1"/>
    <col min="514" max="514" width="7.140625" style="66" customWidth="1"/>
    <col min="515" max="515" width="5" style="66" customWidth="1"/>
    <col min="516" max="516" width="5.28515625" style="66" customWidth="1"/>
    <col min="517" max="517" width="5.140625" style="66" customWidth="1"/>
    <col min="518" max="519" width="5" style="66" customWidth="1"/>
    <col min="520" max="520" width="4.7109375" style="66" customWidth="1"/>
    <col min="521" max="524" width="4.85546875" style="66" customWidth="1"/>
    <col min="525" max="525" width="4.7109375" style="66" customWidth="1"/>
    <col min="526" max="526" width="4.85546875" style="66" customWidth="1"/>
    <col min="527" max="527" width="5.7109375" style="66" customWidth="1"/>
    <col min="528" max="528" width="7.85546875" style="66" customWidth="1"/>
    <col min="529" max="761" width="9" style="66"/>
    <col min="762" max="762" width="3.42578125" style="66" customWidth="1"/>
    <col min="763" max="763" width="17.42578125" style="66" customWidth="1"/>
    <col min="764" max="764" width="17.140625" style="66" customWidth="1"/>
    <col min="765" max="765" width="7.85546875" style="66" customWidth="1"/>
    <col min="766" max="767" width="3.85546875" style="66" customWidth="1"/>
    <col min="768" max="769" width="4.140625" style="66" customWidth="1"/>
    <col min="770" max="770" width="7.140625" style="66" customWidth="1"/>
    <col min="771" max="771" width="5" style="66" customWidth="1"/>
    <col min="772" max="772" width="5.28515625" style="66" customWidth="1"/>
    <col min="773" max="773" width="5.140625" style="66" customWidth="1"/>
    <col min="774" max="775" width="5" style="66" customWidth="1"/>
    <col min="776" max="776" width="4.7109375" style="66" customWidth="1"/>
    <col min="777" max="780" width="4.85546875" style="66" customWidth="1"/>
    <col min="781" max="781" width="4.7109375" style="66" customWidth="1"/>
    <col min="782" max="782" width="4.85546875" style="66" customWidth="1"/>
    <col min="783" max="783" width="5.7109375" style="66" customWidth="1"/>
    <col min="784" max="784" width="7.85546875" style="66" customWidth="1"/>
    <col min="785" max="1017" width="9" style="66"/>
    <col min="1018" max="1018" width="3.42578125" style="66" customWidth="1"/>
    <col min="1019" max="1019" width="17.42578125" style="66" customWidth="1"/>
    <col min="1020" max="1020" width="17.140625" style="66" customWidth="1"/>
    <col min="1021" max="1021" width="7.85546875" style="66" customWidth="1"/>
    <col min="1022" max="1023" width="3.85546875" style="66" customWidth="1"/>
    <col min="1024" max="1025" width="4.140625" style="66" customWidth="1"/>
    <col min="1026" max="1026" width="7.140625" style="66" customWidth="1"/>
    <col min="1027" max="1027" width="5" style="66" customWidth="1"/>
    <col min="1028" max="1028" width="5.28515625" style="66" customWidth="1"/>
    <col min="1029" max="1029" width="5.140625" style="66" customWidth="1"/>
    <col min="1030" max="1031" width="5" style="66" customWidth="1"/>
    <col min="1032" max="1032" width="4.7109375" style="66" customWidth="1"/>
    <col min="1033" max="1036" width="4.85546875" style="66" customWidth="1"/>
    <col min="1037" max="1037" width="4.7109375" style="66" customWidth="1"/>
    <col min="1038" max="1038" width="4.85546875" style="66" customWidth="1"/>
    <col min="1039" max="1039" width="5.7109375" style="66" customWidth="1"/>
    <col min="1040" max="1040" width="7.85546875" style="66" customWidth="1"/>
    <col min="1041" max="1273" width="9" style="66"/>
    <col min="1274" max="1274" width="3.42578125" style="66" customWidth="1"/>
    <col min="1275" max="1275" width="17.42578125" style="66" customWidth="1"/>
    <col min="1276" max="1276" width="17.140625" style="66" customWidth="1"/>
    <col min="1277" max="1277" width="7.85546875" style="66" customWidth="1"/>
    <col min="1278" max="1279" width="3.85546875" style="66" customWidth="1"/>
    <col min="1280" max="1281" width="4.140625" style="66" customWidth="1"/>
    <col min="1282" max="1282" width="7.140625" style="66" customWidth="1"/>
    <col min="1283" max="1283" width="5" style="66" customWidth="1"/>
    <col min="1284" max="1284" width="5.28515625" style="66" customWidth="1"/>
    <col min="1285" max="1285" width="5.140625" style="66" customWidth="1"/>
    <col min="1286" max="1287" width="5" style="66" customWidth="1"/>
    <col min="1288" max="1288" width="4.7109375" style="66" customWidth="1"/>
    <col min="1289" max="1292" width="4.85546875" style="66" customWidth="1"/>
    <col min="1293" max="1293" width="4.7109375" style="66" customWidth="1"/>
    <col min="1294" max="1294" width="4.85546875" style="66" customWidth="1"/>
    <col min="1295" max="1295" width="5.7109375" style="66" customWidth="1"/>
    <col min="1296" max="1296" width="7.85546875" style="66" customWidth="1"/>
    <col min="1297" max="1529" width="9" style="66"/>
    <col min="1530" max="1530" width="3.42578125" style="66" customWidth="1"/>
    <col min="1531" max="1531" width="17.42578125" style="66" customWidth="1"/>
    <col min="1532" max="1532" width="17.140625" style="66" customWidth="1"/>
    <col min="1533" max="1533" width="7.85546875" style="66" customWidth="1"/>
    <col min="1534" max="1535" width="3.85546875" style="66" customWidth="1"/>
    <col min="1536" max="1537" width="4.140625" style="66" customWidth="1"/>
    <col min="1538" max="1538" width="7.140625" style="66" customWidth="1"/>
    <col min="1539" max="1539" width="5" style="66" customWidth="1"/>
    <col min="1540" max="1540" width="5.28515625" style="66" customWidth="1"/>
    <col min="1541" max="1541" width="5.140625" style="66" customWidth="1"/>
    <col min="1542" max="1543" width="5" style="66" customWidth="1"/>
    <col min="1544" max="1544" width="4.7109375" style="66" customWidth="1"/>
    <col min="1545" max="1548" width="4.85546875" style="66" customWidth="1"/>
    <col min="1549" max="1549" width="4.7109375" style="66" customWidth="1"/>
    <col min="1550" max="1550" width="4.85546875" style="66" customWidth="1"/>
    <col min="1551" max="1551" width="5.7109375" style="66" customWidth="1"/>
    <col min="1552" max="1552" width="7.85546875" style="66" customWidth="1"/>
    <col min="1553" max="1785" width="9" style="66"/>
    <col min="1786" max="1786" width="3.42578125" style="66" customWidth="1"/>
    <col min="1787" max="1787" width="17.42578125" style="66" customWidth="1"/>
    <col min="1788" max="1788" width="17.140625" style="66" customWidth="1"/>
    <col min="1789" max="1789" width="7.85546875" style="66" customWidth="1"/>
    <col min="1790" max="1791" width="3.85546875" style="66" customWidth="1"/>
    <col min="1792" max="1793" width="4.140625" style="66" customWidth="1"/>
    <col min="1794" max="1794" width="7.140625" style="66" customWidth="1"/>
    <col min="1795" max="1795" width="5" style="66" customWidth="1"/>
    <col min="1796" max="1796" width="5.28515625" style="66" customWidth="1"/>
    <col min="1797" max="1797" width="5.140625" style="66" customWidth="1"/>
    <col min="1798" max="1799" width="5" style="66" customWidth="1"/>
    <col min="1800" max="1800" width="4.7109375" style="66" customWidth="1"/>
    <col min="1801" max="1804" width="4.85546875" style="66" customWidth="1"/>
    <col min="1805" max="1805" width="4.7109375" style="66" customWidth="1"/>
    <col min="1806" max="1806" width="4.85546875" style="66" customWidth="1"/>
    <col min="1807" max="1807" width="5.7109375" style="66" customWidth="1"/>
    <col min="1808" max="1808" width="7.85546875" style="66" customWidth="1"/>
    <col min="1809" max="2041" width="9" style="66"/>
    <col min="2042" max="2042" width="3.42578125" style="66" customWidth="1"/>
    <col min="2043" max="2043" width="17.42578125" style="66" customWidth="1"/>
    <col min="2044" max="2044" width="17.140625" style="66" customWidth="1"/>
    <col min="2045" max="2045" width="7.85546875" style="66" customWidth="1"/>
    <col min="2046" max="2047" width="3.85546875" style="66" customWidth="1"/>
    <col min="2048" max="2049" width="4.140625" style="66" customWidth="1"/>
    <col min="2050" max="2050" width="7.140625" style="66" customWidth="1"/>
    <col min="2051" max="2051" width="5" style="66" customWidth="1"/>
    <col min="2052" max="2052" width="5.28515625" style="66" customWidth="1"/>
    <col min="2053" max="2053" width="5.140625" style="66" customWidth="1"/>
    <col min="2054" max="2055" width="5" style="66" customWidth="1"/>
    <col min="2056" max="2056" width="4.7109375" style="66" customWidth="1"/>
    <col min="2057" max="2060" width="4.85546875" style="66" customWidth="1"/>
    <col min="2061" max="2061" width="4.7109375" style="66" customWidth="1"/>
    <col min="2062" max="2062" width="4.85546875" style="66" customWidth="1"/>
    <col min="2063" max="2063" width="5.7109375" style="66" customWidth="1"/>
    <col min="2064" max="2064" width="7.85546875" style="66" customWidth="1"/>
    <col min="2065" max="2297" width="9" style="66"/>
    <col min="2298" max="2298" width="3.42578125" style="66" customWidth="1"/>
    <col min="2299" max="2299" width="17.42578125" style="66" customWidth="1"/>
    <col min="2300" max="2300" width="17.140625" style="66" customWidth="1"/>
    <col min="2301" max="2301" width="7.85546875" style="66" customWidth="1"/>
    <col min="2302" max="2303" width="3.85546875" style="66" customWidth="1"/>
    <col min="2304" max="2305" width="4.140625" style="66" customWidth="1"/>
    <col min="2306" max="2306" width="7.140625" style="66" customWidth="1"/>
    <col min="2307" max="2307" width="5" style="66" customWidth="1"/>
    <col min="2308" max="2308" width="5.28515625" style="66" customWidth="1"/>
    <col min="2309" max="2309" width="5.140625" style="66" customWidth="1"/>
    <col min="2310" max="2311" width="5" style="66" customWidth="1"/>
    <col min="2312" max="2312" width="4.7109375" style="66" customWidth="1"/>
    <col min="2313" max="2316" width="4.85546875" style="66" customWidth="1"/>
    <col min="2317" max="2317" width="4.7109375" style="66" customWidth="1"/>
    <col min="2318" max="2318" width="4.85546875" style="66" customWidth="1"/>
    <col min="2319" max="2319" width="5.7109375" style="66" customWidth="1"/>
    <col min="2320" max="2320" width="7.85546875" style="66" customWidth="1"/>
    <col min="2321" max="2553" width="9" style="66"/>
    <col min="2554" max="2554" width="3.42578125" style="66" customWidth="1"/>
    <col min="2555" max="2555" width="17.42578125" style="66" customWidth="1"/>
    <col min="2556" max="2556" width="17.140625" style="66" customWidth="1"/>
    <col min="2557" max="2557" width="7.85546875" style="66" customWidth="1"/>
    <col min="2558" max="2559" width="3.85546875" style="66" customWidth="1"/>
    <col min="2560" max="2561" width="4.140625" style="66" customWidth="1"/>
    <col min="2562" max="2562" width="7.140625" style="66" customWidth="1"/>
    <col min="2563" max="2563" width="5" style="66" customWidth="1"/>
    <col min="2564" max="2564" width="5.28515625" style="66" customWidth="1"/>
    <col min="2565" max="2565" width="5.140625" style="66" customWidth="1"/>
    <col min="2566" max="2567" width="5" style="66" customWidth="1"/>
    <col min="2568" max="2568" width="4.7109375" style="66" customWidth="1"/>
    <col min="2569" max="2572" width="4.85546875" style="66" customWidth="1"/>
    <col min="2573" max="2573" width="4.7109375" style="66" customWidth="1"/>
    <col min="2574" max="2574" width="4.85546875" style="66" customWidth="1"/>
    <col min="2575" max="2575" width="5.7109375" style="66" customWidth="1"/>
    <col min="2576" max="2576" width="7.85546875" style="66" customWidth="1"/>
    <col min="2577" max="2809" width="9" style="66"/>
    <col min="2810" max="2810" width="3.42578125" style="66" customWidth="1"/>
    <col min="2811" max="2811" width="17.42578125" style="66" customWidth="1"/>
    <col min="2812" max="2812" width="17.140625" style="66" customWidth="1"/>
    <col min="2813" max="2813" width="7.85546875" style="66" customWidth="1"/>
    <col min="2814" max="2815" width="3.85546875" style="66" customWidth="1"/>
    <col min="2816" max="2817" width="4.140625" style="66" customWidth="1"/>
    <col min="2818" max="2818" width="7.140625" style="66" customWidth="1"/>
    <col min="2819" max="2819" width="5" style="66" customWidth="1"/>
    <col min="2820" max="2820" width="5.28515625" style="66" customWidth="1"/>
    <col min="2821" max="2821" width="5.140625" style="66" customWidth="1"/>
    <col min="2822" max="2823" width="5" style="66" customWidth="1"/>
    <col min="2824" max="2824" width="4.7109375" style="66" customWidth="1"/>
    <col min="2825" max="2828" width="4.85546875" style="66" customWidth="1"/>
    <col min="2829" max="2829" width="4.7109375" style="66" customWidth="1"/>
    <col min="2830" max="2830" width="4.85546875" style="66" customWidth="1"/>
    <col min="2831" max="2831" width="5.7109375" style="66" customWidth="1"/>
    <col min="2832" max="2832" width="7.85546875" style="66" customWidth="1"/>
    <col min="2833" max="3065" width="9" style="66"/>
    <col min="3066" max="3066" width="3.42578125" style="66" customWidth="1"/>
    <col min="3067" max="3067" width="17.42578125" style="66" customWidth="1"/>
    <col min="3068" max="3068" width="17.140625" style="66" customWidth="1"/>
    <col min="3069" max="3069" width="7.85546875" style="66" customWidth="1"/>
    <col min="3070" max="3071" width="3.85546875" style="66" customWidth="1"/>
    <col min="3072" max="3073" width="4.140625" style="66" customWidth="1"/>
    <col min="3074" max="3074" width="7.140625" style="66" customWidth="1"/>
    <col min="3075" max="3075" width="5" style="66" customWidth="1"/>
    <col min="3076" max="3076" width="5.28515625" style="66" customWidth="1"/>
    <col min="3077" max="3077" width="5.140625" style="66" customWidth="1"/>
    <col min="3078" max="3079" width="5" style="66" customWidth="1"/>
    <col min="3080" max="3080" width="4.7109375" style="66" customWidth="1"/>
    <col min="3081" max="3084" width="4.85546875" style="66" customWidth="1"/>
    <col min="3085" max="3085" width="4.7109375" style="66" customWidth="1"/>
    <col min="3086" max="3086" width="4.85546875" style="66" customWidth="1"/>
    <col min="3087" max="3087" width="5.7109375" style="66" customWidth="1"/>
    <col min="3088" max="3088" width="7.85546875" style="66" customWidth="1"/>
    <col min="3089" max="3321" width="9" style="66"/>
    <col min="3322" max="3322" width="3.42578125" style="66" customWidth="1"/>
    <col min="3323" max="3323" width="17.42578125" style="66" customWidth="1"/>
    <col min="3324" max="3324" width="17.140625" style="66" customWidth="1"/>
    <col min="3325" max="3325" width="7.85546875" style="66" customWidth="1"/>
    <col min="3326" max="3327" width="3.85546875" style="66" customWidth="1"/>
    <col min="3328" max="3329" width="4.140625" style="66" customWidth="1"/>
    <col min="3330" max="3330" width="7.140625" style="66" customWidth="1"/>
    <col min="3331" max="3331" width="5" style="66" customWidth="1"/>
    <col min="3332" max="3332" width="5.28515625" style="66" customWidth="1"/>
    <col min="3333" max="3333" width="5.140625" style="66" customWidth="1"/>
    <col min="3334" max="3335" width="5" style="66" customWidth="1"/>
    <col min="3336" max="3336" width="4.7109375" style="66" customWidth="1"/>
    <col min="3337" max="3340" width="4.85546875" style="66" customWidth="1"/>
    <col min="3341" max="3341" width="4.7109375" style="66" customWidth="1"/>
    <col min="3342" max="3342" width="4.85546875" style="66" customWidth="1"/>
    <col min="3343" max="3343" width="5.7109375" style="66" customWidth="1"/>
    <col min="3344" max="3344" width="7.85546875" style="66" customWidth="1"/>
    <col min="3345" max="3577" width="9" style="66"/>
    <col min="3578" max="3578" width="3.42578125" style="66" customWidth="1"/>
    <col min="3579" max="3579" width="17.42578125" style="66" customWidth="1"/>
    <col min="3580" max="3580" width="17.140625" style="66" customWidth="1"/>
    <col min="3581" max="3581" width="7.85546875" style="66" customWidth="1"/>
    <col min="3582" max="3583" width="3.85546875" style="66" customWidth="1"/>
    <col min="3584" max="3585" width="4.140625" style="66" customWidth="1"/>
    <col min="3586" max="3586" width="7.140625" style="66" customWidth="1"/>
    <col min="3587" max="3587" width="5" style="66" customWidth="1"/>
    <col min="3588" max="3588" width="5.28515625" style="66" customWidth="1"/>
    <col min="3589" max="3589" width="5.140625" style="66" customWidth="1"/>
    <col min="3590" max="3591" width="5" style="66" customWidth="1"/>
    <col min="3592" max="3592" width="4.7109375" style="66" customWidth="1"/>
    <col min="3593" max="3596" width="4.85546875" style="66" customWidth="1"/>
    <col min="3597" max="3597" width="4.7109375" style="66" customWidth="1"/>
    <col min="3598" max="3598" width="4.85546875" style="66" customWidth="1"/>
    <col min="3599" max="3599" width="5.7109375" style="66" customWidth="1"/>
    <col min="3600" max="3600" width="7.85546875" style="66" customWidth="1"/>
    <col min="3601" max="3833" width="9" style="66"/>
    <col min="3834" max="3834" width="3.42578125" style="66" customWidth="1"/>
    <col min="3835" max="3835" width="17.42578125" style="66" customWidth="1"/>
    <col min="3836" max="3836" width="17.140625" style="66" customWidth="1"/>
    <col min="3837" max="3837" width="7.85546875" style="66" customWidth="1"/>
    <col min="3838" max="3839" width="3.85546875" style="66" customWidth="1"/>
    <col min="3840" max="3841" width="4.140625" style="66" customWidth="1"/>
    <col min="3842" max="3842" width="7.140625" style="66" customWidth="1"/>
    <col min="3843" max="3843" width="5" style="66" customWidth="1"/>
    <col min="3844" max="3844" width="5.28515625" style="66" customWidth="1"/>
    <col min="3845" max="3845" width="5.140625" style="66" customWidth="1"/>
    <col min="3846" max="3847" width="5" style="66" customWidth="1"/>
    <col min="3848" max="3848" width="4.7109375" style="66" customWidth="1"/>
    <col min="3849" max="3852" width="4.85546875" style="66" customWidth="1"/>
    <col min="3853" max="3853" width="4.7109375" style="66" customWidth="1"/>
    <col min="3854" max="3854" width="4.85546875" style="66" customWidth="1"/>
    <col min="3855" max="3855" width="5.7109375" style="66" customWidth="1"/>
    <col min="3856" max="3856" width="7.85546875" style="66" customWidth="1"/>
    <col min="3857" max="4089" width="9" style="66"/>
    <col min="4090" max="4090" width="3.42578125" style="66" customWidth="1"/>
    <col min="4091" max="4091" width="17.42578125" style="66" customWidth="1"/>
    <col min="4092" max="4092" width="17.140625" style="66" customWidth="1"/>
    <col min="4093" max="4093" width="7.85546875" style="66" customWidth="1"/>
    <col min="4094" max="4095" width="3.85546875" style="66" customWidth="1"/>
    <col min="4096" max="4097" width="4.140625" style="66" customWidth="1"/>
    <col min="4098" max="4098" width="7.140625" style="66" customWidth="1"/>
    <col min="4099" max="4099" width="5" style="66" customWidth="1"/>
    <col min="4100" max="4100" width="5.28515625" style="66" customWidth="1"/>
    <col min="4101" max="4101" width="5.140625" style="66" customWidth="1"/>
    <col min="4102" max="4103" width="5" style="66" customWidth="1"/>
    <col min="4104" max="4104" width="4.7109375" style="66" customWidth="1"/>
    <col min="4105" max="4108" width="4.85546875" style="66" customWidth="1"/>
    <col min="4109" max="4109" width="4.7109375" style="66" customWidth="1"/>
    <col min="4110" max="4110" width="4.85546875" style="66" customWidth="1"/>
    <col min="4111" max="4111" width="5.7109375" style="66" customWidth="1"/>
    <col min="4112" max="4112" width="7.85546875" style="66" customWidth="1"/>
    <col min="4113" max="4345" width="9" style="66"/>
    <col min="4346" max="4346" width="3.42578125" style="66" customWidth="1"/>
    <col min="4347" max="4347" width="17.42578125" style="66" customWidth="1"/>
    <col min="4348" max="4348" width="17.140625" style="66" customWidth="1"/>
    <col min="4349" max="4349" width="7.85546875" style="66" customWidth="1"/>
    <col min="4350" max="4351" width="3.85546875" style="66" customWidth="1"/>
    <col min="4352" max="4353" width="4.140625" style="66" customWidth="1"/>
    <col min="4354" max="4354" width="7.140625" style="66" customWidth="1"/>
    <col min="4355" max="4355" width="5" style="66" customWidth="1"/>
    <col min="4356" max="4356" width="5.28515625" style="66" customWidth="1"/>
    <col min="4357" max="4357" width="5.140625" style="66" customWidth="1"/>
    <col min="4358" max="4359" width="5" style="66" customWidth="1"/>
    <col min="4360" max="4360" width="4.7109375" style="66" customWidth="1"/>
    <col min="4361" max="4364" width="4.85546875" style="66" customWidth="1"/>
    <col min="4365" max="4365" width="4.7109375" style="66" customWidth="1"/>
    <col min="4366" max="4366" width="4.85546875" style="66" customWidth="1"/>
    <col min="4367" max="4367" width="5.7109375" style="66" customWidth="1"/>
    <col min="4368" max="4368" width="7.85546875" style="66" customWidth="1"/>
    <col min="4369" max="4601" width="9" style="66"/>
    <col min="4602" max="4602" width="3.42578125" style="66" customWidth="1"/>
    <col min="4603" max="4603" width="17.42578125" style="66" customWidth="1"/>
    <col min="4604" max="4604" width="17.140625" style="66" customWidth="1"/>
    <col min="4605" max="4605" width="7.85546875" style="66" customWidth="1"/>
    <col min="4606" max="4607" width="3.85546875" style="66" customWidth="1"/>
    <col min="4608" max="4609" width="4.140625" style="66" customWidth="1"/>
    <col min="4610" max="4610" width="7.140625" style="66" customWidth="1"/>
    <col min="4611" max="4611" width="5" style="66" customWidth="1"/>
    <col min="4612" max="4612" width="5.28515625" style="66" customWidth="1"/>
    <col min="4613" max="4613" width="5.140625" style="66" customWidth="1"/>
    <col min="4614" max="4615" width="5" style="66" customWidth="1"/>
    <col min="4616" max="4616" width="4.7109375" style="66" customWidth="1"/>
    <col min="4617" max="4620" width="4.85546875" style="66" customWidth="1"/>
    <col min="4621" max="4621" width="4.7109375" style="66" customWidth="1"/>
    <col min="4622" max="4622" width="4.85546875" style="66" customWidth="1"/>
    <col min="4623" max="4623" width="5.7109375" style="66" customWidth="1"/>
    <col min="4624" max="4624" width="7.85546875" style="66" customWidth="1"/>
    <col min="4625" max="4857" width="9" style="66"/>
    <col min="4858" max="4858" width="3.42578125" style="66" customWidth="1"/>
    <col min="4859" max="4859" width="17.42578125" style="66" customWidth="1"/>
    <col min="4860" max="4860" width="17.140625" style="66" customWidth="1"/>
    <col min="4861" max="4861" width="7.85546875" style="66" customWidth="1"/>
    <col min="4862" max="4863" width="3.85546875" style="66" customWidth="1"/>
    <col min="4864" max="4865" width="4.140625" style="66" customWidth="1"/>
    <col min="4866" max="4866" width="7.140625" style="66" customWidth="1"/>
    <col min="4867" max="4867" width="5" style="66" customWidth="1"/>
    <col min="4868" max="4868" width="5.28515625" style="66" customWidth="1"/>
    <col min="4869" max="4869" width="5.140625" style="66" customWidth="1"/>
    <col min="4870" max="4871" width="5" style="66" customWidth="1"/>
    <col min="4872" max="4872" width="4.7109375" style="66" customWidth="1"/>
    <col min="4873" max="4876" width="4.85546875" style="66" customWidth="1"/>
    <col min="4877" max="4877" width="4.7109375" style="66" customWidth="1"/>
    <col min="4878" max="4878" width="4.85546875" style="66" customWidth="1"/>
    <col min="4879" max="4879" width="5.7109375" style="66" customWidth="1"/>
    <col min="4880" max="4880" width="7.85546875" style="66" customWidth="1"/>
    <col min="4881" max="5113" width="9" style="66"/>
    <col min="5114" max="5114" width="3.42578125" style="66" customWidth="1"/>
    <col min="5115" max="5115" width="17.42578125" style="66" customWidth="1"/>
    <col min="5116" max="5116" width="17.140625" style="66" customWidth="1"/>
    <col min="5117" max="5117" width="7.85546875" style="66" customWidth="1"/>
    <col min="5118" max="5119" width="3.85546875" style="66" customWidth="1"/>
    <col min="5120" max="5121" width="4.140625" style="66" customWidth="1"/>
    <col min="5122" max="5122" width="7.140625" style="66" customWidth="1"/>
    <col min="5123" max="5123" width="5" style="66" customWidth="1"/>
    <col min="5124" max="5124" width="5.28515625" style="66" customWidth="1"/>
    <col min="5125" max="5125" width="5.140625" style="66" customWidth="1"/>
    <col min="5126" max="5127" width="5" style="66" customWidth="1"/>
    <col min="5128" max="5128" width="4.7109375" style="66" customWidth="1"/>
    <col min="5129" max="5132" width="4.85546875" style="66" customWidth="1"/>
    <col min="5133" max="5133" width="4.7109375" style="66" customWidth="1"/>
    <col min="5134" max="5134" width="4.85546875" style="66" customWidth="1"/>
    <col min="5135" max="5135" width="5.7109375" style="66" customWidth="1"/>
    <col min="5136" max="5136" width="7.85546875" style="66" customWidth="1"/>
    <col min="5137" max="5369" width="9" style="66"/>
    <col min="5370" max="5370" width="3.42578125" style="66" customWidth="1"/>
    <col min="5371" max="5371" width="17.42578125" style="66" customWidth="1"/>
    <col min="5372" max="5372" width="17.140625" style="66" customWidth="1"/>
    <col min="5373" max="5373" width="7.85546875" style="66" customWidth="1"/>
    <col min="5374" max="5375" width="3.85546875" style="66" customWidth="1"/>
    <col min="5376" max="5377" width="4.140625" style="66" customWidth="1"/>
    <col min="5378" max="5378" width="7.140625" style="66" customWidth="1"/>
    <col min="5379" max="5379" width="5" style="66" customWidth="1"/>
    <col min="5380" max="5380" width="5.28515625" style="66" customWidth="1"/>
    <col min="5381" max="5381" width="5.140625" style="66" customWidth="1"/>
    <col min="5382" max="5383" width="5" style="66" customWidth="1"/>
    <col min="5384" max="5384" width="4.7109375" style="66" customWidth="1"/>
    <col min="5385" max="5388" width="4.85546875" style="66" customWidth="1"/>
    <col min="5389" max="5389" width="4.7109375" style="66" customWidth="1"/>
    <col min="5390" max="5390" width="4.85546875" style="66" customWidth="1"/>
    <col min="5391" max="5391" width="5.7109375" style="66" customWidth="1"/>
    <col min="5392" max="5392" width="7.85546875" style="66" customWidth="1"/>
    <col min="5393" max="5625" width="9" style="66"/>
    <col min="5626" max="5626" width="3.42578125" style="66" customWidth="1"/>
    <col min="5627" max="5627" width="17.42578125" style="66" customWidth="1"/>
    <col min="5628" max="5628" width="17.140625" style="66" customWidth="1"/>
    <col min="5629" max="5629" width="7.85546875" style="66" customWidth="1"/>
    <col min="5630" max="5631" width="3.85546875" style="66" customWidth="1"/>
    <col min="5632" max="5633" width="4.140625" style="66" customWidth="1"/>
    <col min="5634" max="5634" width="7.140625" style="66" customWidth="1"/>
    <col min="5635" max="5635" width="5" style="66" customWidth="1"/>
    <col min="5636" max="5636" width="5.28515625" style="66" customWidth="1"/>
    <col min="5637" max="5637" width="5.140625" style="66" customWidth="1"/>
    <col min="5638" max="5639" width="5" style="66" customWidth="1"/>
    <col min="5640" max="5640" width="4.7109375" style="66" customWidth="1"/>
    <col min="5641" max="5644" width="4.85546875" style="66" customWidth="1"/>
    <col min="5645" max="5645" width="4.7109375" style="66" customWidth="1"/>
    <col min="5646" max="5646" width="4.85546875" style="66" customWidth="1"/>
    <col min="5647" max="5647" width="5.7109375" style="66" customWidth="1"/>
    <col min="5648" max="5648" width="7.85546875" style="66" customWidth="1"/>
    <col min="5649" max="5881" width="9" style="66"/>
    <col min="5882" max="5882" width="3.42578125" style="66" customWidth="1"/>
    <col min="5883" max="5883" width="17.42578125" style="66" customWidth="1"/>
    <col min="5884" max="5884" width="17.140625" style="66" customWidth="1"/>
    <col min="5885" max="5885" width="7.85546875" style="66" customWidth="1"/>
    <col min="5886" max="5887" width="3.85546875" style="66" customWidth="1"/>
    <col min="5888" max="5889" width="4.140625" style="66" customWidth="1"/>
    <col min="5890" max="5890" width="7.140625" style="66" customWidth="1"/>
    <col min="5891" max="5891" width="5" style="66" customWidth="1"/>
    <col min="5892" max="5892" width="5.28515625" style="66" customWidth="1"/>
    <col min="5893" max="5893" width="5.140625" style="66" customWidth="1"/>
    <col min="5894" max="5895" width="5" style="66" customWidth="1"/>
    <col min="5896" max="5896" width="4.7109375" style="66" customWidth="1"/>
    <col min="5897" max="5900" width="4.85546875" style="66" customWidth="1"/>
    <col min="5901" max="5901" width="4.7109375" style="66" customWidth="1"/>
    <col min="5902" max="5902" width="4.85546875" style="66" customWidth="1"/>
    <col min="5903" max="5903" width="5.7109375" style="66" customWidth="1"/>
    <col min="5904" max="5904" width="7.85546875" style="66" customWidth="1"/>
    <col min="5905" max="6137" width="9" style="66"/>
    <col min="6138" max="6138" width="3.42578125" style="66" customWidth="1"/>
    <col min="6139" max="6139" width="17.42578125" style="66" customWidth="1"/>
    <col min="6140" max="6140" width="17.140625" style="66" customWidth="1"/>
    <col min="6141" max="6141" width="7.85546875" style="66" customWidth="1"/>
    <col min="6142" max="6143" width="3.85546875" style="66" customWidth="1"/>
    <col min="6144" max="6145" width="4.140625" style="66" customWidth="1"/>
    <col min="6146" max="6146" width="7.140625" style="66" customWidth="1"/>
    <col min="6147" max="6147" width="5" style="66" customWidth="1"/>
    <col min="6148" max="6148" width="5.28515625" style="66" customWidth="1"/>
    <col min="6149" max="6149" width="5.140625" style="66" customWidth="1"/>
    <col min="6150" max="6151" width="5" style="66" customWidth="1"/>
    <col min="6152" max="6152" width="4.7109375" style="66" customWidth="1"/>
    <col min="6153" max="6156" width="4.85546875" style="66" customWidth="1"/>
    <col min="6157" max="6157" width="4.7109375" style="66" customWidth="1"/>
    <col min="6158" max="6158" width="4.85546875" style="66" customWidth="1"/>
    <col min="6159" max="6159" width="5.7109375" style="66" customWidth="1"/>
    <col min="6160" max="6160" width="7.85546875" style="66" customWidth="1"/>
    <col min="6161" max="6393" width="9" style="66"/>
    <col min="6394" max="6394" width="3.42578125" style="66" customWidth="1"/>
    <col min="6395" max="6395" width="17.42578125" style="66" customWidth="1"/>
    <col min="6396" max="6396" width="17.140625" style="66" customWidth="1"/>
    <col min="6397" max="6397" width="7.85546875" style="66" customWidth="1"/>
    <col min="6398" max="6399" width="3.85546875" style="66" customWidth="1"/>
    <col min="6400" max="6401" width="4.140625" style="66" customWidth="1"/>
    <col min="6402" max="6402" width="7.140625" style="66" customWidth="1"/>
    <col min="6403" max="6403" width="5" style="66" customWidth="1"/>
    <col min="6404" max="6404" width="5.28515625" style="66" customWidth="1"/>
    <col min="6405" max="6405" width="5.140625" style="66" customWidth="1"/>
    <col min="6406" max="6407" width="5" style="66" customWidth="1"/>
    <col min="6408" max="6408" width="4.7109375" style="66" customWidth="1"/>
    <col min="6409" max="6412" width="4.85546875" style="66" customWidth="1"/>
    <col min="6413" max="6413" width="4.7109375" style="66" customWidth="1"/>
    <col min="6414" max="6414" width="4.85546875" style="66" customWidth="1"/>
    <col min="6415" max="6415" width="5.7109375" style="66" customWidth="1"/>
    <col min="6416" max="6416" width="7.85546875" style="66" customWidth="1"/>
    <col min="6417" max="6649" width="9" style="66"/>
    <col min="6650" max="6650" width="3.42578125" style="66" customWidth="1"/>
    <col min="6651" max="6651" width="17.42578125" style="66" customWidth="1"/>
    <col min="6652" max="6652" width="17.140625" style="66" customWidth="1"/>
    <col min="6653" max="6653" width="7.85546875" style="66" customWidth="1"/>
    <col min="6654" max="6655" width="3.85546875" style="66" customWidth="1"/>
    <col min="6656" max="6657" width="4.140625" style="66" customWidth="1"/>
    <col min="6658" max="6658" width="7.140625" style="66" customWidth="1"/>
    <col min="6659" max="6659" width="5" style="66" customWidth="1"/>
    <col min="6660" max="6660" width="5.28515625" style="66" customWidth="1"/>
    <col min="6661" max="6661" width="5.140625" style="66" customWidth="1"/>
    <col min="6662" max="6663" width="5" style="66" customWidth="1"/>
    <col min="6664" max="6664" width="4.7109375" style="66" customWidth="1"/>
    <col min="6665" max="6668" width="4.85546875" style="66" customWidth="1"/>
    <col min="6669" max="6669" width="4.7109375" style="66" customWidth="1"/>
    <col min="6670" max="6670" width="4.85546875" style="66" customWidth="1"/>
    <col min="6671" max="6671" width="5.7109375" style="66" customWidth="1"/>
    <col min="6672" max="6672" width="7.85546875" style="66" customWidth="1"/>
    <col min="6673" max="6905" width="9" style="66"/>
    <col min="6906" max="6906" width="3.42578125" style="66" customWidth="1"/>
    <col min="6907" max="6907" width="17.42578125" style="66" customWidth="1"/>
    <col min="6908" max="6908" width="17.140625" style="66" customWidth="1"/>
    <col min="6909" max="6909" width="7.85546875" style="66" customWidth="1"/>
    <col min="6910" max="6911" width="3.85546875" style="66" customWidth="1"/>
    <col min="6912" max="6913" width="4.140625" style="66" customWidth="1"/>
    <col min="6914" max="6914" width="7.140625" style="66" customWidth="1"/>
    <col min="6915" max="6915" width="5" style="66" customWidth="1"/>
    <col min="6916" max="6916" width="5.28515625" style="66" customWidth="1"/>
    <col min="6917" max="6917" width="5.140625" style="66" customWidth="1"/>
    <col min="6918" max="6919" width="5" style="66" customWidth="1"/>
    <col min="6920" max="6920" width="4.7109375" style="66" customWidth="1"/>
    <col min="6921" max="6924" width="4.85546875" style="66" customWidth="1"/>
    <col min="6925" max="6925" width="4.7109375" style="66" customWidth="1"/>
    <col min="6926" max="6926" width="4.85546875" style="66" customWidth="1"/>
    <col min="6927" max="6927" width="5.7109375" style="66" customWidth="1"/>
    <col min="6928" max="6928" width="7.85546875" style="66" customWidth="1"/>
    <col min="6929" max="7161" width="9" style="66"/>
    <col min="7162" max="7162" width="3.42578125" style="66" customWidth="1"/>
    <col min="7163" max="7163" width="17.42578125" style="66" customWidth="1"/>
    <col min="7164" max="7164" width="17.140625" style="66" customWidth="1"/>
    <col min="7165" max="7165" width="7.85546875" style="66" customWidth="1"/>
    <col min="7166" max="7167" width="3.85546875" style="66" customWidth="1"/>
    <col min="7168" max="7169" width="4.140625" style="66" customWidth="1"/>
    <col min="7170" max="7170" width="7.140625" style="66" customWidth="1"/>
    <col min="7171" max="7171" width="5" style="66" customWidth="1"/>
    <col min="7172" max="7172" width="5.28515625" style="66" customWidth="1"/>
    <col min="7173" max="7173" width="5.140625" style="66" customWidth="1"/>
    <col min="7174" max="7175" width="5" style="66" customWidth="1"/>
    <col min="7176" max="7176" width="4.7109375" style="66" customWidth="1"/>
    <col min="7177" max="7180" width="4.85546875" style="66" customWidth="1"/>
    <col min="7181" max="7181" width="4.7109375" style="66" customWidth="1"/>
    <col min="7182" max="7182" width="4.85546875" style="66" customWidth="1"/>
    <col min="7183" max="7183" width="5.7109375" style="66" customWidth="1"/>
    <col min="7184" max="7184" width="7.85546875" style="66" customWidth="1"/>
    <col min="7185" max="7417" width="9" style="66"/>
    <col min="7418" max="7418" width="3.42578125" style="66" customWidth="1"/>
    <col min="7419" max="7419" width="17.42578125" style="66" customWidth="1"/>
    <col min="7420" max="7420" width="17.140625" style="66" customWidth="1"/>
    <col min="7421" max="7421" width="7.85546875" style="66" customWidth="1"/>
    <col min="7422" max="7423" width="3.85546875" style="66" customWidth="1"/>
    <col min="7424" max="7425" width="4.140625" style="66" customWidth="1"/>
    <col min="7426" max="7426" width="7.140625" style="66" customWidth="1"/>
    <col min="7427" max="7427" width="5" style="66" customWidth="1"/>
    <col min="7428" max="7428" width="5.28515625" style="66" customWidth="1"/>
    <col min="7429" max="7429" width="5.140625" style="66" customWidth="1"/>
    <col min="7430" max="7431" width="5" style="66" customWidth="1"/>
    <col min="7432" max="7432" width="4.7109375" style="66" customWidth="1"/>
    <col min="7433" max="7436" width="4.85546875" style="66" customWidth="1"/>
    <col min="7437" max="7437" width="4.7109375" style="66" customWidth="1"/>
    <col min="7438" max="7438" width="4.85546875" style="66" customWidth="1"/>
    <col min="7439" max="7439" width="5.7109375" style="66" customWidth="1"/>
    <col min="7440" max="7440" width="7.85546875" style="66" customWidth="1"/>
    <col min="7441" max="7673" width="9" style="66"/>
    <col min="7674" max="7674" width="3.42578125" style="66" customWidth="1"/>
    <col min="7675" max="7675" width="17.42578125" style="66" customWidth="1"/>
    <col min="7676" max="7676" width="17.140625" style="66" customWidth="1"/>
    <col min="7677" max="7677" width="7.85546875" style="66" customWidth="1"/>
    <col min="7678" max="7679" width="3.85546875" style="66" customWidth="1"/>
    <col min="7680" max="7681" width="4.140625" style="66" customWidth="1"/>
    <col min="7682" max="7682" width="7.140625" style="66" customWidth="1"/>
    <col min="7683" max="7683" width="5" style="66" customWidth="1"/>
    <col min="7684" max="7684" width="5.28515625" style="66" customWidth="1"/>
    <col min="7685" max="7685" width="5.140625" style="66" customWidth="1"/>
    <col min="7686" max="7687" width="5" style="66" customWidth="1"/>
    <col min="7688" max="7688" width="4.7109375" style="66" customWidth="1"/>
    <col min="7689" max="7692" width="4.85546875" style="66" customWidth="1"/>
    <col min="7693" max="7693" width="4.7109375" style="66" customWidth="1"/>
    <col min="7694" max="7694" width="4.85546875" style="66" customWidth="1"/>
    <col min="7695" max="7695" width="5.7109375" style="66" customWidth="1"/>
    <col min="7696" max="7696" width="7.85546875" style="66" customWidth="1"/>
    <col min="7697" max="7929" width="9" style="66"/>
    <col min="7930" max="7930" width="3.42578125" style="66" customWidth="1"/>
    <col min="7931" max="7931" width="17.42578125" style="66" customWidth="1"/>
    <col min="7932" max="7932" width="17.140625" style="66" customWidth="1"/>
    <col min="7933" max="7933" width="7.85546875" style="66" customWidth="1"/>
    <col min="7934" max="7935" width="3.85546875" style="66" customWidth="1"/>
    <col min="7936" max="7937" width="4.140625" style="66" customWidth="1"/>
    <col min="7938" max="7938" width="7.140625" style="66" customWidth="1"/>
    <col min="7939" max="7939" width="5" style="66" customWidth="1"/>
    <col min="7940" max="7940" width="5.28515625" style="66" customWidth="1"/>
    <col min="7941" max="7941" width="5.140625" style="66" customWidth="1"/>
    <col min="7942" max="7943" width="5" style="66" customWidth="1"/>
    <col min="7944" max="7944" width="4.7109375" style="66" customWidth="1"/>
    <col min="7945" max="7948" width="4.85546875" style="66" customWidth="1"/>
    <col min="7949" max="7949" width="4.7109375" style="66" customWidth="1"/>
    <col min="7950" max="7950" width="4.85546875" style="66" customWidth="1"/>
    <col min="7951" max="7951" width="5.7109375" style="66" customWidth="1"/>
    <col min="7952" max="7952" width="7.85546875" style="66" customWidth="1"/>
    <col min="7953" max="8185" width="9" style="66"/>
    <col min="8186" max="8186" width="3.42578125" style="66" customWidth="1"/>
    <col min="8187" max="8187" width="17.42578125" style="66" customWidth="1"/>
    <col min="8188" max="8188" width="17.140625" style="66" customWidth="1"/>
    <col min="8189" max="8189" width="7.85546875" style="66" customWidth="1"/>
    <col min="8190" max="8191" width="3.85546875" style="66" customWidth="1"/>
    <col min="8192" max="8193" width="4.140625" style="66" customWidth="1"/>
    <col min="8194" max="8194" width="7.140625" style="66" customWidth="1"/>
    <col min="8195" max="8195" width="5" style="66" customWidth="1"/>
    <col min="8196" max="8196" width="5.28515625" style="66" customWidth="1"/>
    <col min="8197" max="8197" width="5.140625" style="66" customWidth="1"/>
    <col min="8198" max="8199" width="5" style="66" customWidth="1"/>
    <col min="8200" max="8200" width="4.7109375" style="66" customWidth="1"/>
    <col min="8201" max="8204" width="4.85546875" style="66" customWidth="1"/>
    <col min="8205" max="8205" width="4.7109375" style="66" customWidth="1"/>
    <col min="8206" max="8206" width="4.85546875" style="66" customWidth="1"/>
    <col min="8207" max="8207" width="5.7109375" style="66" customWidth="1"/>
    <col min="8208" max="8208" width="7.85546875" style="66" customWidth="1"/>
    <col min="8209" max="8441" width="9" style="66"/>
    <col min="8442" max="8442" width="3.42578125" style="66" customWidth="1"/>
    <col min="8443" max="8443" width="17.42578125" style="66" customWidth="1"/>
    <col min="8444" max="8444" width="17.140625" style="66" customWidth="1"/>
    <col min="8445" max="8445" width="7.85546875" style="66" customWidth="1"/>
    <col min="8446" max="8447" width="3.85546875" style="66" customWidth="1"/>
    <col min="8448" max="8449" width="4.140625" style="66" customWidth="1"/>
    <col min="8450" max="8450" width="7.140625" style="66" customWidth="1"/>
    <col min="8451" max="8451" width="5" style="66" customWidth="1"/>
    <col min="8452" max="8452" width="5.28515625" style="66" customWidth="1"/>
    <col min="8453" max="8453" width="5.140625" style="66" customWidth="1"/>
    <col min="8454" max="8455" width="5" style="66" customWidth="1"/>
    <col min="8456" max="8456" width="4.7109375" style="66" customWidth="1"/>
    <col min="8457" max="8460" width="4.85546875" style="66" customWidth="1"/>
    <col min="8461" max="8461" width="4.7109375" style="66" customWidth="1"/>
    <col min="8462" max="8462" width="4.85546875" style="66" customWidth="1"/>
    <col min="8463" max="8463" width="5.7109375" style="66" customWidth="1"/>
    <col min="8464" max="8464" width="7.85546875" style="66" customWidth="1"/>
    <col min="8465" max="8697" width="9" style="66"/>
    <col min="8698" max="8698" width="3.42578125" style="66" customWidth="1"/>
    <col min="8699" max="8699" width="17.42578125" style="66" customWidth="1"/>
    <col min="8700" max="8700" width="17.140625" style="66" customWidth="1"/>
    <col min="8701" max="8701" width="7.85546875" style="66" customWidth="1"/>
    <col min="8702" max="8703" width="3.85546875" style="66" customWidth="1"/>
    <col min="8704" max="8705" width="4.140625" style="66" customWidth="1"/>
    <col min="8706" max="8706" width="7.140625" style="66" customWidth="1"/>
    <col min="8707" max="8707" width="5" style="66" customWidth="1"/>
    <col min="8708" max="8708" width="5.28515625" style="66" customWidth="1"/>
    <col min="8709" max="8709" width="5.140625" style="66" customWidth="1"/>
    <col min="8710" max="8711" width="5" style="66" customWidth="1"/>
    <col min="8712" max="8712" width="4.7109375" style="66" customWidth="1"/>
    <col min="8713" max="8716" width="4.85546875" style="66" customWidth="1"/>
    <col min="8717" max="8717" width="4.7109375" style="66" customWidth="1"/>
    <col min="8718" max="8718" width="4.85546875" style="66" customWidth="1"/>
    <col min="8719" max="8719" width="5.7109375" style="66" customWidth="1"/>
    <col min="8720" max="8720" width="7.85546875" style="66" customWidth="1"/>
    <col min="8721" max="8953" width="9" style="66"/>
    <col min="8954" max="8954" width="3.42578125" style="66" customWidth="1"/>
    <col min="8955" max="8955" width="17.42578125" style="66" customWidth="1"/>
    <col min="8956" max="8956" width="17.140625" style="66" customWidth="1"/>
    <col min="8957" max="8957" width="7.85546875" style="66" customWidth="1"/>
    <col min="8958" max="8959" width="3.85546875" style="66" customWidth="1"/>
    <col min="8960" max="8961" width="4.140625" style="66" customWidth="1"/>
    <col min="8962" max="8962" width="7.140625" style="66" customWidth="1"/>
    <col min="8963" max="8963" width="5" style="66" customWidth="1"/>
    <col min="8964" max="8964" width="5.28515625" style="66" customWidth="1"/>
    <col min="8965" max="8965" width="5.140625" style="66" customWidth="1"/>
    <col min="8966" max="8967" width="5" style="66" customWidth="1"/>
    <col min="8968" max="8968" width="4.7109375" style="66" customWidth="1"/>
    <col min="8969" max="8972" width="4.85546875" style="66" customWidth="1"/>
    <col min="8973" max="8973" width="4.7109375" style="66" customWidth="1"/>
    <col min="8974" max="8974" width="4.85546875" style="66" customWidth="1"/>
    <col min="8975" max="8975" width="5.7109375" style="66" customWidth="1"/>
    <col min="8976" max="8976" width="7.85546875" style="66" customWidth="1"/>
    <col min="8977" max="9209" width="9" style="66"/>
    <col min="9210" max="9210" width="3.42578125" style="66" customWidth="1"/>
    <col min="9211" max="9211" width="17.42578125" style="66" customWidth="1"/>
    <col min="9212" max="9212" width="17.140625" style="66" customWidth="1"/>
    <col min="9213" max="9213" width="7.85546875" style="66" customWidth="1"/>
    <col min="9214" max="9215" width="3.85546875" style="66" customWidth="1"/>
    <col min="9216" max="9217" width="4.140625" style="66" customWidth="1"/>
    <col min="9218" max="9218" width="7.140625" style="66" customWidth="1"/>
    <col min="9219" max="9219" width="5" style="66" customWidth="1"/>
    <col min="9220" max="9220" width="5.28515625" style="66" customWidth="1"/>
    <col min="9221" max="9221" width="5.140625" style="66" customWidth="1"/>
    <col min="9222" max="9223" width="5" style="66" customWidth="1"/>
    <col min="9224" max="9224" width="4.7109375" style="66" customWidth="1"/>
    <col min="9225" max="9228" width="4.85546875" style="66" customWidth="1"/>
    <col min="9229" max="9229" width="4.7109375" style="66" customWidth="1"/>
    <col min="9230" max="9230" width="4.85546875" style="66" customWidth="1"/>
    <col min="9231" max="9231" width="5.7109375" style="66" customWidth="1"/>
    <col min="9232" max="9232" width="7.85546875" style="66" customWidth="1"/>
    <col min="9233" max="9465" width="9" style="66"/>
    <col min="9466" max="9466" width="3.42578125" style="66" customWidth="1"/>
    <col min="9467" max="9467" width="17.42578125" style="66" customWidth="1"/>
    <col min="9468" max="9468" width="17.140625" style="66" customWidth="1"/>
    <col min="9469" max="9469" width="7.85546875" style="66" customWidth="1"/>
    <col min="9470" max="9471" width="3.85546875" style="66" customWidth="1"/>
    <col min="9472" max="9473" width="4.140625" style="66" customWidth="1"/>
    <col min="9474" max="9474" width="7.140625" style="66" customWidth="1"/>
    <col min="9475" max="9475" width="5" style="66" customWidth="1"/>
    <col min="9476" max="9476" width="5.28515625" style="66" customWidth="1"/>
    <col min="9477" max="9477" width="5.140625" style="66" customWidth="1"/>
    <col min="9478" max="9479" width="5" style="66" customWidth="1"/>
    <col min="9480" max="9480" width="4.7109375" style="66" customWidth="1"/>
    <col min="9481" max="9484" width="4.85546875" style="66" customWidth="1"/>
    <col min="9485" max="9485" width="4.7109375" style="66" customWidth="1"/>
    <col min="9486" max="9486" width="4.85546875" style="66" customWidth="1"/>
    <col min="9487" max="9487" width="5.7109375" style="66" customWidth="1"/>
    <col min="9488" max="9488" width="7.85546875" style="66" customWidth="1"/>
    <col min="9489" max="9721" width="9" style="66"/>
    <col min="9722" max="9722" width="3.42578125" style="66" customWidth="1"/>
    <col min="9723" max="9723" width="17.42578125" style="66" customWidth="1"/>
    <col min="9724" max="9724" width="17.140625" style="66" customWidth="1"/>
    <col min="9725" max="9725" width="7.85546875" style="66" customWidth="1"/>
    <col min="9726" max="9727" width="3.85546875" style="66" customWidth="1"/>
    <col min="9728" max="9729" width="4.140625" style="66" customWidth="1"/>
    <col min="9730" max="9730" width="7.140625" style="66" customWidth="1"/>
    <col min="9731" max="9731" width="5" style="66" customWidth="1"/>
    <col min="9732" max="9732" width="5.28515625" style="66" customWidth="1"/>
    <col min="9733" max="9733" width="5.140625" style="66" customWidth="1"/>
    <col min="9734" max="9735" width="5" style="66" customWidth="1"/>
    <col min="9736" max="9736" width="4.7109375" style="66" customWidth="1"/>
    <col min="9737" max="9740" width="4.85546875" style="66" customWidth="1"/>
    <col min="9741" max="9741" width="4.7109375" style="66" customWidth="1"/>
    <col min="9742" max="9742" width="4.85546875" style="66" customWidth="1"/>
    <col min="9743" max="9743" width="5.7109375" style="66" customWidth="1"/>
    <col min="9744" max="9744" width="7.85546875" style="66" customWidth="1"/>
    <col min="9745" max="9977" width="9" style="66"/>
    <col min="9978" max="9978" width="3.42578125" style="66" customWidth="1"/>
    <col min="9979" max="9979" width="17.42578125" style="66" customWidth="1"/>
    <col min="9980" max="9980" width="17.140625" style="66" customWidth="1"/>
    <col min="9981" max="9981" width="7.85546875" style="66" customWidth="1"/>
    <col min="9982" max="9983" width="3.85546875" style="66" customWidth="1"/>
    <col min="9984" max="9985" width="4.140625" style="66" customWidth="1"/>
    <col min="9986" max="9986" width="7.140625" style="66" customWidth="1"/>
    <col min="9987" max="9987" width="5" style="66" customWidth="1"/>
    <col min="9988" max="9988" width="5.28515625" style="66" customWidth="1"/>
    <col min="9989" max="9989" width="5.140625" style="66" customWidth="1"/>
    <col min="9990" max="9991" width="5" style="66" customWidth="1"/>
    <col min="9992" max="9992" width="4.7109375" style="66" customWidth="1"/>
    <col min="9993" max="9996" width="4.85546875" style="66" customWidth="1"/>
    <col min="9997" max="9997" width="4.7109375" style="66" customWidth="1"/>
    <col min="9998" max="9998" width="4.85546875" style="66" customWidth="1"/>
    <col min="9999" max="9999" width="5.7109375" style="66" customWidth="1"/>
    <col min="10000" max="10000" width="7.85546875" style="66" customWidth="1"/>
    <col min="10001" max="10233" width="9" style="66"/>
    <col min="10234" max="10234" width="3.42578125" style="66" customWidth="1"/>
    <col min="10235" max="10235" width="17.42578125" style="66" customWidth="1"/>
    <col min="10236" max="10236" width="17.140625" style="66" customWidth="1"/>
    <col min="10237" max="10237" width="7.85546875" style="66" customWidth="1"/>
    <col min="10238" max="10239" width="3.85546875" style="66" customWidth="1"/>
    <col min="10240" max="10241" width="4.140625" style="66" customWidth="1"/>
    <col min="10242" max="10242" width="7.140625" style="66" customWidth="1"/>
    <col min="10243" max="10243" width="5" style="66" customWidth="1"/>
    <col min="10244" max="10244" width="5.28515625" style="66" customWidth="1"/>
    <col min="10245" max="10245" width="5.140625" style="66" customWidth="1"/>
    <col min="10246" max="10247" width="5" style="66" customWidth="1"/>
    <col min="10248" max="10248" width="4.7109375" style="66" customWidth="1"/>
    <col min="10249" max="10252" width="4.85546875" style="66" customWidth="1"/>
    <col min="10253" max="10253" width="4.7109375" style="66" customWidth="1"/>
    <col min="10254" max="10254" width="4.85546875" style="66" customWidth="1"/>
    <col min="10255" max="10255" width="5.7109375" style="66" customWidth="1"/>
    <col min="10256" max="10256" width="7.85546875" style="66" customWidth="1"/>
    <col min="10257" max="10489" width="9" style="66"/>
    <col min="10490" max="10490" width="3.42578125" style="66" customWidth="1"/>
    <col min="10491" max="10491" width="17.42578125" style="66" customWidth="1"/>
    <col min="10492" max="10492" width="17.140625" style="66" customWidth="1"/>
    <col min="10493" max="10493" width="7.85546875" style="66" customWidth="1"/>
    <col min="10494" max="10495" width="3.85546875" style="66" customWidth="1"/>
    <col min="10496" max="10497" width="4.140625" style="66" customWidth="1"/>
    <col min="10498" max="10498" width="7.140625" style="66" customWidth="1"/>
    <col min="10499" max="10499" width="5" style="66" customWidth="1"/>
    <col min="10500" max="10500" width="5.28515625" style="66" customWidth="1"/>
    <col min="10501" max="10501" width="5.140625" style="66" customWidth="1"/>
    <col min="10502" max="10503" width="5" style="66" customWidth="1"/>
    <col min="10504" max="10504" width="4.7109375" style="66" customWidth="1"/>
    <col min="10505" max="10508" width="4.85546875" style="66" customWidth="1"/>
    <col min="10509" max="10509" width="4.7109375" style="66" customWidth="1"/>
    <col min="10510" max="10510" width="4.85546875" style="66" customWidth="1"/>
    <col min="10511" max="10511" width="5.7109375" style="66" customWidth="1"/>
    <col min="10512" max="10512" width="7.85546875" style="66" customWidth="1"/>
    <col min="10513" max="10745" width="9" style="66"/>
    <col min="10746" max="10746" width="3.42578125" style="66" customWidth="1"/>
    <col min="10747" max="10747" width="17.42578125" style="66" customWidth="1"/>
    <col min="10748" max="10748" width="17.140625" style="66" customWidth="1"/>
    <col min="10749" max="10749" width="7.85546875" style="66" customWidth="1"/>
    <col min="10750" max="10751" width="3.85546875" style="66" customWidth="1"/>
    <col min="10752" max="10753" width="4.140625" style="66" customWidth="1"/>
    <col min="10754" max="10754" width="7.140625" style="66" customWidth="1"/>
    <col min="10755" max="10755" width="5" style="66" customWidth="1"/>
    <col min="10756" max="10756" width="5.28515625" style="66" customWidth="1"/>
    <col min="10757" max="10757" width="5.140625" style="66" customWidth="1"/>
    <col min="10758" max="10759" width="5" style="66" customWidth="1"/>
    <col min="10760" max="10760" width="4.7109375" style="66" customWidth="1"/>
    <col min="10761" max="10764" width="4.85546875" style="66" customWidth="1"/>
    <col min="10765" max="10765" width="4.7109375" style="66" customWidth="1"/>
    <col min="10766" max="10766" width="4.85546875" style="66" customWidth="1"/>
    <col min="10767" max="10767" width="5.7109375" style="66" customWidth="1"/>
    <col min="10768" max="10768" width="7.85546875" style="66" customWidth="1"/>
    <col min="10769" max="11001" width="9" style="66"/>
    <col min="11002" max="11002" width="3.42578125" style="66" customWidth="1"/>
    <col min="11003" max="11003" width="17.42578125" style="66" customWidth="1"/>
    <col min="11004" max="11004" width="17.140625" style="66" customWidth="1"/>
    <col min="11005" max="11005" width="7.85546875" style="66" customWidth="1"/>
    <col min="11006" max="11007" width="3.85546875" style="66" customWidth="1"/>
    <col min="11008" max="11009" width="4.140625" style="66" customWidth="1"/>
    <col min="11010" max="11010" width="7.140625" style="66" customWidth="1"/>
    <col min="11011" max="11011" width="5" style="66" customWidth="1"/>
    <col min="11012" max="11012" width="5.28515625" style="66" customWidth="1"/>
    <col min="11013" max="11013" width="5.140625" style="66" customWidth="1"/>
    <col min="11014" max="11015" width="5" style="66" customWidth="1"/>
    <col min="11016" max="11016" width="4.7109375" style="66" customWidth="1"/>
    <col min="11017" max="11020" width="4.85546875" style="66" customWidth="1"/>
    <col min="11021" max="11021" width="4.7109375" style="66" customWidth="1"/>
    <col min="11022" max="11022" width="4.85546875" style="66" customWidth="1"/>
    <col min="11023" max="11023" width="5.7109375" style="66" customWidth="1"/>
    <col min="11024" max="11024" width="7.85546875" style="66" customWidth="1"/>
    <col min="11025" max="11257" width="9" style="66"/>
    <col min="11258" max="11258" width="3.42578125" style="66" customWidth="1"/>
    <col min="11259" max="11259" width="17.42578125" style="66" customWidth="1"/>
    <col min="11260" max="11260" width="17.140625" style="66" customWidth="1"/>
    <col min="11261" max="11261" width="7.85546875" style="66" customWidth="1"/>
    <col min="11262" max="11263" width="3.85546875" style="66" customWidth="1"/>
    <col min="11264" max="11265" width="4.140625" style="66" customWidth="1"/>
    <col min="11266" max="11266" width="7.140625" style="66" customWidth="1"/>
    <col min="11267" max="11267" width="5" style="66" customWidth="1"/>
    <col min="11268" max="11268" width="5.28515625" style="66" customWidth="1"/>
    <col min="11269" max="11269" width="5.140625" style="66" customWidth="1"/>
    <col min="11270" max="11271" width="5" style="66" customWidth="1"/>
    <col min="11272" max="11272" width="4.7109375" style="66" customWidth="1"/>
    <col min="11273" max="11276" width="4.85546875" style="66" customWidth="1"/>
    <col min="11277" max="11277" width="4.7109375" style="66" customWidth="1"/>
    <col min="11278" max="11278" width="4.85546875" style="66" customWidth="1"/>
    <col min="11279" max="11279" width="5.7109375" style="66" customWidth="1"/>
    <col min="11280" max="11280" width="7.85546875" style="66" customWidth="1"/>
    <col min="11281" max="11513" width="9" style="66"/>
    <col min="11514" max="11514" width="3.42578125" style="66" customWidth="1"/>
    <col min="11515" max="11515" width="17.42578125" style="66" customWidth="1"/>
    <col min="11516" max="11516" width="17.140625" style="66" customWidth="1"/>
    <col min="11517" max="11517" width="7.85546875" style="66" customWidth="1"/>
    <col min="11518" max="11519" width="3.85546875" style="66" customWidth="1"/>
    <col min="11520" max="11521" width="4.140625" style="66" customWidth="1"/>
    <col min="11522" max="11522" width="7.140625" style="66" customWidth="1"/>
    <col min="11523" max="11523" width="5" style="66" customWidth="1"/>
    <col min="11524" max="11524" width="5.28515625" style="66" customWidth="1"/>
    <col min="11525" max="11525" width="5.140625" style="66" customWidth="1"/>
    <col min="11526" max="11527" width="5" style="66" customWidth="1"/>
    <col min="11528" max="11528" width="4.7109375" style="66" customWidth="1"/>
    <col min="11529" max="11532" width="4.85546875" style="66" customWidth="1"/>
    <col min="11533" max="11533" width="4.7109375" style="66" customWidth="1"/>
    <col min="11534" max="11534" width="4.85546875" style="66" customWidth="1"/>
    <col min="11535" max="11535" width="5.7109375" style="66" customWidth="1"/>
    <col min="11536" max="11536" width="7.85546875" style="66" customWidth="1"/>
    <col min="11537" max="11769" width="9" style="66"/>
    <col min="11770" max="11770" width="3.42578125" style="66" customWidth="1"/>
    <col min="11771" max="11771" width="17.42578125" style="66" customWidth="1"/>
    <col min="11772" max="11772" width="17.140625" style="66" customWidth="1"/>
    <col min="11773" max="11773" width="7.85546875" style="66" customWidth="1"/>
    <col min="11774" max="11775" width="3.85546875" style="66" customWidth="1"/>
    <col min="11776" max="11777" width="4.140625" style="66" customWidth="1"/>
    <col min="11778" max="11778" width="7.140625" style="66" customWidth="1"/>
    <col min="11779" max="11779" width="5" style="66" customWidth="1"/>
    <col min="11780" max="11780" width="5.28515625" style="66" customWidth="1"/>
    <col min="11781" max="11781" width="5.140625" style="66" customWidth="1"/>
    <col min="11782" max="11783" width="5" style="66" customWidth="1"/>
    <col min="11784" max="11784" width="4.7109375" style="66" customWidth="1"/>
    <col min="11785" max="11788" width="4.85546875" style="66" customWidth="1"/>
    <col min="11789" max="11789" width="4.7109375" style="66" customWidth="1"/>
    <col min="11790" max="11790" width="4.85546875" style="66" customWidth="1"/>
    <col min="11791" max="11791" width="5.7109375" style="66" customWidth="1"/>
    <col min="11792" max="11792" width="7.85546875" style="66" customWidth="1"/>
    <col min="11793" max="12025" width="9" style="66"/>
    <col min="12026" max="12026" width="3.42578125" style="66" customWidth="1"/>
    <col min="12027" max="12027" width="17.42578125" style="66" customWidth="1"/>
    <col min="12028" max="12028" width="17.140625" style="66" customWidth="1"/>
    <col min="12029" max="12029" width="7.85546875" style="66" customWidth="1"/>
    <col min="12030" max="12031" width="3.85546875" style="66" customWidth="1"/>
    <col min="12032" max="12033" width="4.140625" style="66" customWidth="1"/>
    <col min="12034" max="12034" width="7.140625" style="66" customWidth="1"/>
    <col min="12035" max="12035" width="5" style="66" customWidth="1"/>
    <col min="12036" max="12036" width="5.28515625" style="66" customWidth="1"/>
    <col min="12037" max="12037" width="5.140625" style="66" customWidth="1"/>
    <col min="12038" max="12039" width="5" style="66" customWidth="1"/>
    <col min="12040" max="12040" width="4.7109375" style="66" customWidth="1"/>
    <col min="12041" max="12044" width="4.85546875" style="66" customWidth="1"/>
    <col min="12045" max="12045" width="4.7109375" style="66" customWidth="1"/>
    <col min="12046" max="12046" width="4.85546875" style="66" customWidth="1"/>
    <col min="12047" max="12047" width="5.7109375" style="66" customWidth="1"/>
    <col min="12048" max="12048" width="7.85546875" style="66" customWidth="1"/>
    <col min="12049" max="12281" width="9" style="66"/>
    <col min="12282" max="12282" width="3.42578125" style="66" customWidth="1"/>
    <col min="12283" max="12283" width="17.42578125" style="66" customWidth="1"/>
    <col min="12284" max="12284" width="17.140625" style="66" customWidth="1"/>
    <col min="12285" max="12285" width="7.85546875" style="66" customWidth="1"/>
    <col min="12286" max="12287" width="3.85546875" style="66" customWidth="1"/>
    <col min="12288" max="12289" width="4.140625" style="66" customWidth="1"/>
    <col min="12290" max="12290" width="7.140625" style="66" customWidth="1"/>
    <col min="12291" max="12291" width="5" style="66" customWidth="1"/>
    <col min="12292" max="12292" width="5.28515625" style="66" customWidth="1"/>
    <col min="12293" max="12293" width="5.140625" style="66" customWidth="1"/>
    <col min="12294" max="12295" width="5" style="66" customWidth="1"/>
    <col min="12296" max="12296" width="4.7109375" style="66" customWidth="1"/>
    <col min="12297" max="12300" width="4.85546875" style="66" customWidth="1"/>
    <col min="12301" max="12301" width="4.7109375" style="66" customWidth="1"/>
    <col min="12302" max="12302" width="4.85546875" style="66" customWidth="1"/>
    <col min="12303" max="12303" width="5.7109375" style="66" customWidth="1"/>
    <col min="12304" max="12304" width="7.85546875" style="66" customWidth="1"/>
    <col min="12305" max="12537" width="9" style="66"/>
    <col min="12538" max="12538" width="3.42578125" style="66" customWidth="1"/>
    <col min="12539" max="12539" width="17.42578125" style="66" customWidth="1"/>
    <col min="12540" max="12540" width="17.140625" style="66" customWidth="1"/>
    <col min="12541" max="12541" width="7.85546875" style="66" customWidth="1"/>
    <col min="12542" max="12543" width="3.85546875" style="66" customWidth="1"/>
    <col min="12544" max="12545" width="4.140625" style="66" customWidth="1"/>
    <col min="12546" max="12546" width="7.140625" style="66" customWidth="1"/>
    <col min="12547" max="12547" width="5" style="66" customWidth="1"/>
    <col min="12548" max="12548" width="5.28515625" style="66" customWidth="1"/>
    <col min="12549" max="12549" width="5.140625" style="66" customWidth="1"/>
    <col min="12550" max="12551" width="5" style="66" customWidth="1"/>
    <col min="12552" max="12552" width="4.7109375" style="66" customWidth="1"/>
    <col min="12553" max="12556" width="4.85546875" style="66" customWidth="1"/>
    <col min="12557" max="12557" width="4.7109375" style="66" customWidth="1"/>
    <col min="12558" max="12558" width="4.85546875" style="66" customWidth="1"/>
    <col min="12559" max="12559" width="5.7109375" style="66" customWidth="1"/>
    <col min="12560" max="12560" width="7.85546875" style="66" customWidth="1"/>
    <col min="12561" max="12793" width="9" style="66"/>
    <col min="12794" max="12794" width="3.42578125" style="66" customWidth="1"/>
    <col min="12795" max="12795" width="17.42578125" style="66" customWidth="1"/>
    <col min="12796" max="12796" width="17.140625" style="66" customWidth="1"/>
    <col min="12797" max="12797" width="7.85546875" style="66" customWidth="1"/>
    <col min="12798" max="12799" width="3.85546875" style="66" customWidth="1"/>
    <col min="12800" max="12801" width="4.140625" style="66" customWidth="1"/>
    <col min="12802" max="12802" width="7.140625" style="66" customWidth="1"/>
    <col min="12803" max="12803" width="5" style="66" customWidth="1"/>
    <col min="12804" max="12804" width="5.28515625" style="66" customWidth="1"/>
    <col min="12805" max="12805" width="5.140625" style="66" customWidth="1"/>
    <col min="12806" max="12807" width="5" style="66" customWidth="1"/>
    <col min="12808" max="12808" width="4.7109375" style="66" customWidth="1"/>
    <col min="12809" max="12812" width="4.85546875" style="66" customWidth="1"/>
    <col min="12813" max="12813" width="4.7109375" style="66" customWidth="1"/>
    <col min="12814" max="12814" width="4.85546875" style="66" customWidth="1"/>
    <col min="12815" max="12815" width="5.7109375" style="66" customWidth="1"/>
    <col min="12816" max="12816" width="7.85546875" style="66" customWidth="1"/>
    <col min="12817" max="13049" width="9" style="66"/>
    <col min="13050" max="13050" width="3.42578125" style="66" customWidth="1"/>
    <col min="13051" max="13051" width="17.42578125" style="66" customWidth="1"/>
    <col min="13052" max="13052" width="17.140625" style="66" customWidth="1"/>
    <col min="13053" max="13053" width="7.85546875" style="66" customWidth="1"/>
    <col min="13054" max="13055" width="3.85546875" style="66" customWidth="1"/>
    <col min="13056" max="13057" width="4.140625" style="66" customWidth="1"/>
    <col min="13058" max="13058" width="7.140625" style="66" customWidth="1"/>
    <col min="13059" max="13059" width="5" style="66" customWidth="1"/>
    <col min="13060" max="13060" width="5.28515625" style="66" customWidth="1"/>
    <col min="13061" max="13061" width="5.140625" style="66" customWidth="1"/>
    <col min="13062" max="13063" width="5" style="66" customWidth="1"/>
    <col min="13064" max="13064" width="4.7109375" style="66" customWidth="1"/>
    <col min="13065" max="13068" width="4.85546875" style="66" customWidth="1"/>
    <col min="13069" max="13069" width="4.7109375" style="66" customWidth="1"/>
    <col min="13070" max="13070" width="4.85546875" style="66" customWidth="1"/>
    <col min="13071" max="13071" width="5.7109375" style="66" customWidth="1"/>
    <col min="13072" max="13072" width="7.85546875" style="66" customWidth="1"/>
    <col min="13073" max="13305" width="9" style="66"/>
    <col min="13306" max="13306" width="3.42578125" style="66" customWidth="1"/>
    <col min="13307" max="13307" width="17.42578125" style="66" customWidth="1"/>
    <col min="13308" max="13308" width="17.140625" style="66" customWidth="1"/>
    <col min="13309" max="13309" width="7.85546875" style="66" customWidth="1"/>
    <col min="13310" max="13311" width="3.85546875" style="66" customWidth="1"/>
    <col min="13312" max="13313" width="4.140625" style="66" customWidth="1"/>
    <col min="13314" max="13314" width="7.140625" style="66" customWidth="1"/>
    <col min="13315" max="13315" width="5" style="66" customWidth="1"/>
    <col min="13316" max="13316" width="5.28515625" style="66" customWidth="1"/>
    <col min="13317" max="13317" width="5.140625" style="66" customWidth="1"/>
    <col min="13318" max="13319" width="5" style="66" customWidth="1"/>
    <col min="13320" max="13320" width="4.7109375" style="66" customWidth="1"/>
    <col min="13321" max="13324" width="4.85546875" style="66" customWidth="1"/>
    <col min="13325" max="13325" width="4.7109375" style="66" customWidth="1"/>
    <col min="13326" max="13326" width="4.85546875" style="66" customWidth="1"/>
    <col min="13327" max="13327" width="5.7109375" style="66" customWidth="1"/>
    <col min="13328" max="13328" width="7.85546875" style="66" customWidth="1"/>
    <col min="13329" max="13561" width="9" style="66"/>
    <col min="13562" max="13562" width="3.42578125" style="66" customWidth="1"/>
    <col min="13563" max="13563" width="17.42578125" style="66" customWidth="1"/>
    <col min="13564" max="13564" width="17.140625" style="66" customWidth="1"/>
    <col min="13565" max="13565" width="7.85546875" style="66" customWidth="1"/>
    <col min="13566" max="13567" width="3.85546875" style="66" customWidth="1"/>
    <col min="13568" max="13569" width="4.140625" style="66" customWidth="1"/>
    <col min="13570" max="13570" width="7.140625" style="66" customWidth="1"/>
    <col min="13571" max="13571" width="5" style="66" customWidth="1"/>
    <col min="13572" max="13572" width="5.28515625" style="66" customWidth="1"/>
    <col min="13573" max="13573" width="5.140625" style="66" customWidth="1"/>
    <col min="13574" max="13575" width="5" style="66" customWidth="1"/>
    <col min="13576" max="13576" width="4.7109375" style="66" customWidth="1"/>
    <col min="13577" max="13580" width="4.85546875" style="66" customWidth="1"/>
    <col min="13581" max="13581" width="4.7109375" style="66" customWidth="1"/>
    <col min="13582" max="13582" width="4.85546875" style="66" customWidth="1"/>
    <col min="13583" max="13583" width="5.7109375" style="66" customWidth="1"/>
    <col min="13584" max="13584" width="7.85546875" style="66" customWidth="1"/>
    <col min="13585" max="13817" width="9" style="66"/>
    <col min="13818" max="13818" width="3.42578125" style="66" customWidth="1"/>
    <col min="13819" max="13819" width="17.42578125" style="66" customWidth="1"/>
    <col min="13820" max="13820" width="17.140625" style="66" customWidth="1"/>
    <col min="13821" max="13821" width="7.85546875" style="66" customWidth="1"/>
    <col min="13822" max="13823" width="3.85546875" style="66" customWidth="1"/>
    <col min="13824" max="13825" width="4.140625" style="66" customWidth="1"/>
    <col min="13826" max="13826" width="7.140625" style="66" customWidth="1"/>
    <col min="13827" max="13827" width="5" style="66" customWidth="1"/>
    <col min="13828" max="13828" width="5.28515625" style="66" customWidth="1"/>
    <col min="13829" max="13829" width="5.140625" style="66" customWidth="1"/>
    <col min="13830" max="13831" width="5" style="66" customWidth="1"/>
    <col min="13832" max="13832" width="4.7109375" style="66" customWidth="1"/>
    <col min="13833" max="13836" width="4.85546875" style="66" customWidth="1"/>
    <col min="13837" max="13837" width="4.7109375" style="66" customWidth="1"/>
    <col min="13838" max="13838" width="4.85546875" style="66" customWidth="1"/>
    <col min="13839" max="13839" width="5.7109375" style="66" customWidth="1"/>
    <col min="13840" max="13840" width="7.85546875" style="66" customWidth="1"/>
    <col min="13841" max="14073" width="9" style="66"/>
    <col min="14074" max="14074" width="3.42578125" style="66" customWidth="1"/>
    <col min="14075" max="14075" width="17.42578125" style="66" customWidth="1"/>
    <col min="14076" max="14076" width="17.140625" style="66" customWidth="1"/>
    <col min="14077" max="14077" width="7.85546875" style="66" customWidth="1"/>
    <col min="14078" max="14079" width="3.85546875" style="66" customWidth="1"/>
    <col min="14080" max="14081" width="4.140625" style="66" customWidth="1"/>
    <col min="14082" max="14082" width="7.140625" style="66" customWidth="1"/>
    <col min="14083" max="14083" width="5" style="66" customWidth="1"/>
    <col min="14084" max="14084" width="5.28515625" style="66" customWidth="1"/>
    <col min="14085" max="14085" width="5.140625" style="66" customWidth="1"/>
    <col min="14086" max="14087" width="5" style="66" customWidth="1"/>
    <col min="14088" max="14088" width="4.7109375" style="66" customWidth="1"/>
    <col min="14089" max="14092" width="4.85546875" style="66" customWidth="1"/>
    <col min="14093" max="14093" width="4.7109375" style="66" customWidth="1"/>
    <col min="14094" max="14094" width="4.85546875" style="66" customWidth="1"/>
    <col min="14095" max="14095" width="5.7109375" style="66" customWidth="1"/>
    <col min="14096" max="14096" width="7.85546875" style="66" customWidth="1"/>
    <col min="14097" max="14329" width="9" style="66"/>
    <col min="14330" max="14330" width="3.42578125" style="66" customWidth="1"/>
    <col min="14331" max="14331" width="17.42578125" style="66" customWidth="1"/>
    <col min="14332" max="14332" width="17.140625" style="66" customWidth="1"/>
    <col min="14333" max="14333" width="7.85546875" style="66" customWidth="1"/>
    <col min="14334" max="14335" width="3.85546875" style="66" customWidth="1"/>
    <col min="14336" max="14337" width="4.140625" style="66" customWidth="1"/>
    <col min="14338" max="14338" width="7.140625" style="66" customWidth="1"/>
    <col min="14339" max="14339" width="5" style="66" customWidth="1"/>
    <col min="14340" max="14340" width="5.28515625" style="66" customWidth="1"/>
    <col min="14341" max="14341" width="5.140625" style="66" customWidth="1"/>
    <col min="14342" max="14343" width="5" style="66" customWidth="1"/>
    <col min="14344" max="14344" width="4.7109375" style="66" customWidth="1"/>
    <col min="14345" max="14348" width="4.85546875" style="66" customWidth="1"/>
    <col min="14349" max="14349" width="4.7109375" style="66" customWidth="1"/>
    <col min="14350" max="14350" width="4.85546875" style="66" customWidth="1"/>
    <col min="14351" max="14351" width="5.7109375" style="66" customWidth="1"/>
    <col min="14352" max="14352" width="7.85546875" style="66" customWidth="1"/>
    <col min="14353" max="14585" width="9" style="66"/>
    <col min="14586" max="14586" width="3.42578125" style="66" customWidth="1"/>
    <col min="14587" max="14587" width="17.42578125" style="66" customWidth="1"/>
    <col min="14588" max="14588" width="17.140625" style="66" customWidth="1"/>
    <col min="14589" max="14589" width="7.85546875" style="66" customWidth="1"/>
    <col min="14590" max="14591" width="3.85546875" style="66" customWidth="1"/>
    <col min="14592" max="14593" width="4.140625" style="66" customWidth="1"/>
    <col min="14594" max="14594" width="7.140625" style="66" customWidth="1"/>
    <col min="14595" max="14595" width="5" style="66" customWidth="1"/>
    <col min="14596" max="14596" width="5.28515625" style="66" customWidth="1"/>
    <col min="14597" max="14597" width="5.140625" style="66" customWidth="1"/>
    <col min="14598" max="14599" width="5" style="66" customWidth="1"/>
    <col min="14600" max="14600" width="4.7109375" style="66" customWidth="1"/>
    <col min="14601" max="14604" width="4.85546875" style="66" customWidth="1"/>
    <col min="14605" max="14605" width="4.7109375" style="66" customWidth="1"/>
    <col min="14606" max="14606" width="4.85546875" style="66" customWidth="1"/>
    <col min="14607" max="14607" width="5.7109375" style="66" customWidth="1"/>
    <col min="14608" max="14608" width="7.85546875" style="66" customWidth="1"/>
    <col min="14609" max="14841" width="9" style="66"/>
    <col min="14842" max="14842" width="3.42578125" style="66" customWidth="1"/>
    <col min="14843" max="14843" width="17.42578125" style="66" customWidth="1"/>
    <col min="14844" max="14844" width="17.140625" style="66" customWidth="1"/>
    <col min="14845" max="14845" width="7.85546875" style="66" customWidth="1"/>
    <col min="14846" max="14847" width="3.85546875" style="66" customWidth="1"/>
    <col min="14848" max="14849" width="4.140625" style="66" customWidth="1"/>
    <col min="14850" max="14850" width="7.140625" style="66" customWidth="1"/>
    <col min="14851" max="14851" width="5" style="66" customWidth="1"/>
    <col min="14852" max="14852" width="5.28515625" style="66" customWidth="1"/>
    <col min="14853" max="14853" width="5.140625" style="66" customWidth="1"/>
    <col min="14854" max="14855" width="5" style="66" customWidth="1"/>
    <col min="14856" max="14856" width="4.7109375" style="66" customWidth="1"/>
    <col min="14857" max="14860" width="4.85546875" style="66" customWidth="1"/>
    <col min="14861" max="14861" width="4.7109375" style="66" customWidth="1"/>
    <col min="14862" max="14862" width="4.85546875" style="66" customWidth="1"/>
    <col min="14863" max="14863" width="5.7109375" style="66" customWidth="1"/>
    <col min="14864" max="14864" width="7.85546875" style="66" customWidth="1"/>
    <col min="14865" max="15097" width="9" style="66"/>
    <col min="15098" max="15098" width="3.42578125" style="66" customWidth="1"/>
    <col min="15099" max="15099" width="17.42578125" style="66" customWidth="1"/>
    <col min="15100" max="15100" width="17.140625" style="66" customWidth="1"/>
    <col min="15101" max="15101" width="7.85546875" style="66" customWidth="1"/>
    <col min="15102" max="15103" width="3.85546875" style="66" customWidth="1"/>
    <col min="15104" max="15105" width="4.140625" style="66" customWidth="1"/>
    <col min="15106" max="15106" width="7.140625" style="66" customWidth="1"/>
    <col min="15107" max="15107" width="5" style="66" customWidth="1"/>
    <col min="15108" max="15108" width="5.28515625" style="66" customWidth="1"/>
    <col min="15109" max="15109" width="5.140625" style="66" customWidth="1"/>
    <col min="15110" max="15111" width="5" style="66" customWidth="1"/>
    <col min="15112" max="15112" width="4.7109375" style="66" customWidth="1"/>
    <col min="15113" max="15116" width="4.85546875" style="66" customWidth="1"/>
    <col min="15117" max="15117" width="4.7109375" style="66" customWidth="1"/>
    <col min="15118" max="15118" width="4.85546875" style="66" customWidth="1"/>
    <col min="15119" max="15119" width="5.7109375" style="66" customWidth="1"/>
    <col min="15120" max="15120" width="7.85546875" style="66" customWidth="1"/>
    <col min="15121" max="15353" width="9" style="66"/>
    <col min="15354" max="15354" width="3.42578125" style="66" customWidth="1"/>
    <col min="15355" max="15355" width="17.42578125" style="66" customWidth="1"/>
    <col min="15356" max="15356" width="17.140625" style="66" customWidth="1"/>
    <col min="15357" max="15357" width="7.85546875" style="66" customWidth="1"/>
    <col min="15358" max="15359" width="3.85546875" style="66" customWidth="1"/>
    <col min="15360" max="15361" width="4.140625" style="66" customWidth="1"/>
    <col min="15362" max="15362" width="7.140625" style="66" customWidth="1"/>
    <col min="15363" max="15363" width="5" style="66" customWidth="1"/>
    <col min="15364" max="15364" width="5.28515625" style="66" customWidth="1"/>
    <col min="15365" max="15365" width="5.140625" style="66" customWidth="1"/>
    <col min="15366" max="15367" width="5" style="66" customWidth="1"/>
    <col min="15368" max="15368" width="4.7109375" style="66" customWidth="1"/>
    <col min="15369" max="15372" width="4.85546875" style="66" customWidth="1"/>
    <col min="15373" max="15373" width="4.7109375" style="66" customWidth="1"/>
    <col min="15374" max="15374" width="4.85546875" style="66" customWidth="1"/>
    <col min="15375" max="15375" width="5.7109375" style="66" customWidth="1"/>
    <col min="15376" max="15376" width="7.85546875" style="66" customWidth="1"/>
    <col min="15377" max="15609" width="9" style="66"/>
    <col min="15610" max="15610" width="3.42578125" style="66" customWidth="1"/>
    <col min="15611" max="15611" width="17.42578125" style="66" customWidth="1"/>
    <col min="15612" max="15612" width="17.140625" style="66" customWidth="1"/>
    <col min="15613" max="15613" width="7.85546875" style="66" customWidth="1"/>
    <col min="15614" max="15615" width="3.85546875" style="66" customWidth="1"/>
    <col min="15616" max="15617" width="4.140625" style="66" customWidth="1"/>
    <col min="15618" max="15618" width="7.140625" style="66" customWidth="1"/>
    <col min="15619" max="15619" width="5" style="66" customWidth="1"/>
    <col min="15620" max="15620" width="5.28515625" style="66" customWidth="1"/>
    <col min="15621" max="15621" width="5.140625" style="66" customWidth="1"/>
    <col min="15622" max="15623" width="5" style="66" customWidth="1"/>
    <col min="15624" max="15624" width="4.7109375" style="66" customWidth="1"/>
    <col min="15625" max="15628" width="4.85546875" style="66" customWidth="1"/>
    <col min="15629" max="15629" width="4.7109375" style="66" customWidth="1"/>
    <col min="15630" max="15630" width="4.85546875" style="66" customWidth="1"/>
    <col min="15631" max="15631" width="5.7109375" style="66" customWidth="1"/>
    <col min="15632" max="15632" width="7.85546875" style="66" customWidth="1"/>
    <col min="15633" max="15865" width="9" style="66"/>
    <col min="15866" max="15866" width="3.42578125" style="66" customWidth="1"/>
    <col min="15867" max="15867" width="17.42578125" style="66" customWidth="1"/>
    <col min="15868" max="15868" width="17.140625" style="66" customWidth="1"/>
    <col min="15869" max="15869" width="7.85546875" style="66" customWidth="1"/>
    <col min="15870" max="15871" width="3.85546875" style="66" customWidth="1"/>
    <col min="15872" max="15873" width="4.140625" style="66" customWidth="1"/>
    <col min="15874" max="15874" width="7.140625" style="66" customWidth="1"/>
    <col min="15875" max="15875" width="5" style="66" customWidth="1"/>
    <col min="15876" max="15876" width="5.28515625" style="66" customWidth="1"/>
    <col min="15877" max="15877" width="5.140625" style="66" customWidth="1"/>
    <col min="15878" max="15879" width="5" style="66" customWidth="1"/>
    <col min="15880" max="15880" width="4.7109375" style="66" customWidth="1"/>
    <col min="15881" max="15884" width="4.85546875" style="66" customWidth="1"/>
    <col min="15885" max="15885" width="4.7109375" style="66" customWidth="1"/>
    <col min="15886" max="15886" width="4.85546875" style="66" customWidth="1"/>
    <col min="15887" max="15887" width="5.7109375" style="66" customWidth="1"/>
    <col min="15888" max="15888" width="7.85546875" style="66" customWidth="1"/>
    <col min="15889" max="16121" width="9" style="66"/>
    <col min="16122" max="16122" width="3.42578125" style="66" customWidth="1"/>
    <col min="16123" max="16123" width="17.42578125" style="66" customWidth="1"/>
    <col min="16124" max="16124" width="17.140625" style="66" customWidth="1"/>
    <col min="16125" max="16125" width="7.85546875" style="66" customWidth="1"/>
    <col min="16126" max="16127" width="3.85546875" style="66" customWidth="1"/>
    <col min="16128" max="16129" width="4.140625" style="66" customWidth="1"/>
    <col min="16130" max="16130" width="7.140625" style="66" customWidth="1"/>
    <col min="16131" max="16131" width="5" style="66" customWidth="1"/>
    <col min="16132" max="16132" width="5.28515625" style="66" customWidth="1"/>
    <col min="16133" max="16133" width="5.140625" style="66" customWidth="1"/>
    <col min="16134" max="16135" width="5" style="66" customWidth="1"/>
    <col min="16136" max="16136" width="4.7109375" style="66" customWidth="1"/>
    <col min="16137" max="16140" width="4.85546875" style="66" customWidth="1"/>
    <col min="16141" max="16141" width="4.7109375" style="66" customWidth="1"/>
    <col min="16142" max="16142" width="4.85546875" style="66" customWidth="1"/>
    <col min="16143" max="16143" width="5.7109375" style="66" customWidth="1"/>
    <col min="16144" max="16144" width="7.85546875" style="66" customWidth="1"/>
    <col min="16145" max="16384" width="9" style="66"/>
  </cols>
  <sheetData>
    <row r="1" spans="1:19" ht="24">
      <c r="A1" s="314" t="s">
        <v>154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  <c r="S1" s="314"/>
    </row>
    <row r="2" spans="1:19" ht="21" customHeight="1">
      <c r="A2" s="122" t="s">
        <v>214</v>
      </c>
      <c r="B2" s="122"/>
      <c r="C2" s="122"/>
      <c r="D2" s="122"/>
      <c r="E2" s="315" t="s">
        <v>213</v>
      </c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5"/>
      <c r="R2" s="315"/>
      <c r="S2" s="315"/>
    </row>
    <row r="3" spans="1:19" s="67" customFormat="1" ht="24">
      <c r="A3" s="123" t="s">
        <v>212</v>
      </c>
      <c r="B3" s="123"/>
      <c r="C3" s="123"/>
      <c r="D3" s="123"/>
      <c r="E3" s="315" t="s">
        <v>211</v>
      </c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  <c r="S3" s="315"/>
    </row>
    <row r="4" spans="1:19" s="67" customFormat="1" ht="24">
      <c r="A4" s="122" t="s">
        <v>210</v>
      </c>
      <c r="B4" s="122"/>
      <c r="C4" s="122"/>
      <c r="D4" s="122"/>
      <c r="E4" s="315" t="s">
        <v>322</v>
      </c>
      <c r="F4" s="315"/>
      <c r="G4" s="315"/>
      <c r="H4" s="315"/>
      <c r="I4" s="315"/>
      <c r="J4" s="315"/>
      <c r="K4" s="315"/>
      <c r="L4" s="315"/>
      <c r="M4" s="315"/>
      <c r="N4" s="124" t="s">
        <v>0</v>
      </c>
      <c r="O4" s="125"/>
      <c r="P4" s="125"/>
      <c r="Q4" s="316" t="s">
        <v>25</v>
      </c>
      <c r="R4" s="316"/>
      <c r="S4" s="316"/>
    </row>
    <row r="5" spans="1:19" ht="24">
      <c r="A5" s="125" t="s">
        <v>25</v>
      </c>
      <c r="B5" s="125"/>
      <c r="C5" s="125"/>
      <c r="D5" s="125"/>
      <c r="E5" s="125"/>
      <c r="F5" s="125"/>
      <c r="G5" s="124"/>
      <c r="H5" s="124"/>
      <c r="I5" s="124"/>
      <c r="J5" s="125"/>
      <c r="K5" s="125"/>
      <c r="L5" s="125"/>
      <c r="M5" s="125"/>
      <c r="N5" s="124" t="s">
        <v>1</v>
      </c>
      <c r="O5" s="125"/>
      <c r="P5" s="125"/>
      <c r="Q5" s="317" t="s">
        <v>25</v>
      </c>
      <c r="R5" s="317"/>
      <c r="S5" s="317"/>
    </row>
    <row r="6" spans="1:19" ht="24">
      <c r="A6" s="125" t="s">
        <v>2</v>
      </c>
      <c r="B6" s="125"/>
      <c r="C6" s="125" t="s">
        <v>369</v>
      </c>
      <c r="D6" s="125"/>
      <c r="E6" s="318" t="s">
        <v>368</v>
      </c>
      <c r="F6" s="318"/>
      <c r="G6" s="318"/>
      <c r="H6" s="318"/>
      <c r="I6" s="318"/>
      <c r="J6" s="125"/>
      <c r="K6" s="125"/>
      <c r="L6" s="125"/>
      <c r="M6" s="125"/>
      <c r="N6" s="127" t="s">
        <v>4</v>
      </c>
      <c r="O6" s="127"/>
      <c r="P6" s="127"/>
      <c r="Q6" s="319">
        <f>F10</f>
        <v>11600</v>
      </c>
      <c r="R6" s="319"/>
      <c r="S6" s="319"/>
    </row>
    <row r="7" spans="1:19" s="68" customFormat="1" ht="24">
      <c r="A7" s="312" t="s">
        <v>5</v>
      </c>
      <c r="B7" s="312" t="s">
        <v>207</v>
      </c>
      <c r="C7" s="312" t="s">
        <v>32</v>
      </c>
      <c r="D7" s="312" t="s">
        <v>6</v>
      </c>
      <c r="E7" s="312" t="s">
        <v>30</v>
      </c>
      <c r="F7" s="312" t="s">
        <v>7</v>
      </c>
      <c r="G7" s="312" t="s">
        <v>29</v>
      </c>
      <c r="H7" s="312"/>
      <c r="I7" s="312"/>
      <c r="J7" s="312"/>
      <c r="K7" s="312"/>
      <c r="L7" s="312"/>
      <c r="M7" s="312"/>
      <c r="N7" s="312"/>
      <c r="O7" s="312"/>
      <c r="P7" s="312"/>
      <c r="Q7" s="312"/>
      <c r="R7" s="312"/>
      <c r="S7" s="312" t="s">
        <v>8</v>
      </c>
    </row>
    <row r="8" spans="1:19" s="68" customFormat="1" ht="24">
      <c r="A8" s="312"/>
      <c r="B8" s="312"/>
      <c r="C8" s="312"/>
      <c r="D8" s="312"/>
      <c r="E8" s="312"/>
      <c r="F8" s="312"/>
      <c r="G8" s="312" t="s">
        <v>9</v>
      </c>
      <c r="H8" s="312"/>
      <c r="I8" s="312"/>
      <c r="J8" s="312" t="s">
        <v>10</v>
      </c>
      <c r="K8" s="312"/>
      <c r="L8" s="312"/>
      <c r="M8" s="312" t="s">
        <v>11</v>
      </c>
      <c r="N8" s="312"/>
      <c r="O8" s="312"/>
      <c r="P8" s="312" t="s">
        <v>12</v>
      </c>
      <c r="Q8" s="312"/>
      <c r="R8" s="312"/>
      <c r="S8" s="312"/>
    </row>
    <row r="9" spans="1:19" s="68" customFormat="1" ht="24.75" thickBot="1">
      <c r="A9" s="312"/>
      <c r="B9" s="312"/>
      <c r="C9" s="312"/>
      <c r="D9" s="312"/>
      <c r="E9" s="313"/>
      <c r="F9" s="313"/>
      <c r="G9" s="128" t="s">
        <v>13</v>
      </c>
      <c r="H9" s="128" t="s">
        <v>14</v>
      </c>
      <c r="I9" s="128" t="s">
        <v>15</v>
      </c>
      <c r="J9" s="128" t="s">
        <v>16</v>
      </c>
      <c r="K9" s="128" t="s">
        <v>17</v>
      </c>
      <c r="L9" s="129" t="s">
        <v>367</v>
      </c>
      <c r="M9" s="128" t="s">
        <v>19</v>
      </c>
      <c r="N9" s="128" t="s">
        <v>20</v>
      </c>
      <c r="O9" s="128" t="s">
        <v>21</v>
      </c>
      <c r="P9" s="128" t="s">
        <v>22</v>
      </c>
      <c r="Q9" s="128" t="s">
        <v>23</v>
      </c>
      <c r="R9" s="128" t="s">
        <v>24</v>
      </c>
      <c r="S9" s="312"/>
    </row>
    <row r="10" spans="1:19" s="69" customFormat="1" ht="24.75" thickBot="1">
      <c r="A10" s="121">
        <v>3</v>
      </c>
      <c r="B10" s="130" t="s">
        <v>366</v>
      </c>
      <c r="C10" s="131" t="s">
        <v>318</v>
      </c>
      <c r="D10" s="132"/>
      <c r="E10" s="133" t="s">
        <v>205</v>
      </c>
      <c r="F10" s="134">
        <f>SUM(G10:R10)</f>
        <v>11600</v>
      </c>
      <c r="G10" s="135"/>
      <c r="H10" s="135"/>
      <c r="I10" s="135"/>
      <c r="J10" s="135">
        <v>3200</v>
      </c>
      <c r="K10" s="135"/>
      <c r="L10" s="136"/>
      <c r="M10" s="135"/>
      <c r="N10" s="137">
        <v>8400</v>
      </c>
      <c r="O10" s="137"/>
      <c r="P10" s="135"/>
      <c r="Q10" s="138"/>
      <c r="R10" s="139"/>
      <c r="S10" s="140" t="s">
        <v>317</v>
      </c>
    </row>
    <row r="11" spans="1:19" s="69" customFormat="1" ht="24.75" thickBot="1">
      <c r="A11" s="121"/>
      <c r="B11" s="130" t="s">
        <v>365</v>
      </c>
      <c r="C11" s="141" t="s">
        <v>364</v>
      </c>
      <c r="D11" s="132"/>
      <c r="E11" s="142" t="s">
        <v>202</v>
      </c>
      <c r="F11" s="143">
        <f>SUM(G11:R11)</f>
        <v>0</v>
      </c>
      <c r="G11" s="144"/>
      <c r="H11" s="144"/>
      <c r="I11" s="144"/>
      <c r="J11" s="144"/>
      <c r="K11" s="144"/>
      <c r="L11" s="144" t="s">
        <v>25</v>
      </c>
      <c r="M11" s="144"/>
      <c r="N11" s="144"/>
      <c r="O11" s="144" t="s">
        <v>25</v>
      </c>
      <c r="P11" s="144"/>
      <c r="Q11" s="144"/>
      <c r="R11" s="145"/>
      <c r="S11" s="140" t="s">
        <v>314</v>
      </c>
    </row>
    <row r="12" spans="1:19" s="69" customFormat="1" ht="24">
      <c r="A12" s="121"/>
      <c r="B12" s="130" t="s">
        <v>363</v>
      </c>
      <c r="C12" s="141" t="s">
        <v>362</v>
      </c>
      <c r="D12" s="132"/>
      <c r="E12" s="146"/>
      <c r="F12" s="147"/>
      <c r="G12" s="148"/>
      <c r="H12" s="148"/>
      <c r="I12" s="148"/>
      <c r="J12" s="148"/>
      <c r="K12" s="148"/>
      <c r="L12" s="148"/>
      <c r="M12" s="148"/>
      <c r="N12" s="148"/>
      <c r="O12" s="148"/>
      <c r="P12" s="148"/>
      <c r="Q12" s="148"/>
      <c r="R12" s="148"/>
      <c r="S12" s="140"/>
    </row>
    <row r="13" spans="1:19" s="69" customFormat="1" ht="24">
      <c r="A13" s="121"/>
      <c r="B13" s="130" t="s">
        <v>162</v>
      </c>
      <c r="C13" s="149" t="s">
        <v>361</v>
      </c>
      <c r="D13" s="132"/>
      <c r="E13" s="150"/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40"/>
    </row>
    <row r="14" spans="1:19" s="69" customFormat="1" ht="24">
      <c r="A14" s="121"/>
      <c r="B14" s="151"/>
      <c r="C14" s="149" t="s">
        <v>332</v>
      </c>
      <c r="D14" s="151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51"/>
    </row>
    <row r="15" spans="1:19" s="69" customFormat="1" ht="24">
      <c r="A15" s="121"/>
      <c r="B15" s="152" t="s">
        <v>38</v>
      </c>
      <c r="C15" s="149" t="s">
        <v>360</v>
      </c>
      <c r="D15" s="153" t="s">
        <v>359</v>
      </c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</row>
    <row r="16" spans="1:19" s="69" customFormat="1" ht="24">
      <c r="A16" s="121"/>
      <c r="B16" s="149" t="s">
        <v>358</v>
      </c>
      <c r="C16" s="149" t="s">
        <v>357</v>
      </c>
      <c r="D16" s="154" t="s">
        <v>356</v>
      </c>
      <c r="E16" s="151"/>
      <c r="F16" s="151"/>
      <c r="G16" s="151"/>
      <c r="H16" s="151"/>
      <c r="I16" s="151"/>
      <c r="J16" s="151"/>
      <c r="K16" s="151"/>
      <c r="L16" s="151"/>
      <c r="M16" s="151"/>
      <c r="N16" s="151"/>
      <c r="O16" s="151"/>
      <c r="P16" s="151"/>
      <c r="Q16" s="151"/>
      <c r="R16" s="151"/>
      <c r="S16" s="151"/>
    </row>
    <row r="17" spans="1:19" s="69" customFormat="1" ht="24">
      <c r="A17" s="121"/>
      <c r="B17" s="149" t="s">
        <v>355</v>
      </c>
      <c r="C17" s="149" t="s">
        <v>354</v>
      </c>
      <c r="D17" s="154"/>
      <c r="E17" s="151"/>
      <c r="F17" s="151"/>
      <c r="G17" s="151"/>
      <c r="H17" s="151"/>
      <c r="I17" s="151"/>
      <c r="J17" s="151"/>
      <c r="K17" s="151"/>
      <c r="L17" s="151"/>
      <c r="M17" s="151"/>
      <c r="N17" s="151"/>
      <c r="O17" s="151"/>
      <c r="P17" s="151"/>
      <c r="Q17" s="151"/>
      <c r="R17" s="151"/>
      <c r="S17" s="151"/>
    </row>
    <row r="18" spans="1:19" s="69" customFormat="1" ht="24">
      <c r="A18" s="121"/>
      <c r="B18" s="149" t="s">
        <v>353</v>
      </c>
      <c r="C18" s="149" t="s">
        <v>352</v>
      </c>
      <c r="D18" s="151"/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</row>
    <row r="19" spans="1:19" s="69" customFormat="1" ht="24">
      <c r="A19" s="121"/>
      <c r="B19" s="149" t="s">
        <v>351</v>
      </c>
      <c r="C19" s="149" t="s">
        <v>350</v>
      </c>
      <c r="D19" s="154" t="s">
        <v>328</v>
      </c>
      <c r="E19" s="151"/>
      <c r="F19" s="151"/>
      <c r="G19" s="151"/>
      <c r="H19" s="151"/>
      <c r="I19" s="151"/>
      <c r="J19" s="151"/>
      <c r="K19" s="151"/>
      <c r="L19" s="151"/>
      <c r="M19" s="151"/>
      <c r="N19" s="151"/>
      <c r="O19" s="151"/>
      <c r="P19" s="151"/>
      <c r="Q19" s="151"/>
      <c r="R19" s="151"/>
      <c r="S19" s="151"/>
    </row>
    <row r="20" spans="1:19" s="69" customFormat="1" ht="24">
      <c r="A20" s="121"/>
      <c r="B20" s="149" t="s">
        <v>349</v>
      </c>
      <c r="C20" s="149" t="s">
        <v>348</v>
      </c>
      <c r="D20" s="154" t="s">
        <v>347</v>
      </c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</row>
    <row r="21" spans="1:19" s="69" customFormat="1" ht="24">
      <c r="A21" s="121"/>
      <c r="B21" s="149" t="s">
        <v>346</v>
      </c>
      <c r="C21" s="149" t="s">
        <v>345</v>
      </c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151"/>
      <c r="O21" s="151"/>
      <c r="P21" s="151"/>
      <c r="Q21" s="151"/>
      <c r="R21" s="151"/>
      <c r="S21" s="151"/>
    </row>
    <row r="22" spans="1:19" s="69" customFormat="1" ht="24">
      <c r="A22" s="121"/>
      <c r="B22" s="149" t="s">
        <v>344</v>
      </c>
      <c r="C22" s="149" t="s">
        <v>343</v>
      </c>
      <c r="D22" s="154"/>
      <c r="E22" s="151"/>
      <c r="F22" s="151"/>
      <c r="G22" s="151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</row>
    <row r="23" spans="1:19" s="69" customFormat="1" ht="24">
      <c r="A23" s="121"/>
      <c r="B23" s="149" t="s">
        <v>342</v>
      </c>
      <c r="C23" s="149" t="s">
        <v>341</v>
      </c>
      <c r="D23" s="154"/>
      <c r="E23" s="151"/>
      <c r="F23" s="151"/>
      <c r="G23" s="151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</row>
    <row r="24" spans="1:19" s="69" customFormat="1" ht="24">
      <c r="A24" s="121"/>
      <c r="B24" s="149" t="s">
        <v>340</v>
      </c>
      <c r="C24" s="149" t="s">
        <v>339</v>
      </c>
      <c r="D24" s="154" t="s">
        <v>328</v>
      </c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151"/>
    </row>
    <row r="25" spans="1:19" ht="24">
      <c r="A25" s="154"/>
      <c r="B25" s="149" t="s">
        <v>338</v>
      </c>
      <c r="C25" s="149" t="s">
        <v>337</v>
      </c>
      <c r="D25" s="130"/>
      <c r="E25" s="149"/>
      <c r="F25" s="149"/>
      <c r="G25" s="149"/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R25" s="149"/>
      <c r="S25" s="149"/>
    </row>
    <row r="26" spans="1:19" ht="24">
      <c r="A26" s="153"/>
      <c r="B26" s="149" t="s">
        <v>336</v>
      </c>
      <c r="C26" s="155"/>
      <c r="D26" s="149"/>
      <c r="E26" s="149"/>
      <c r="F26" s="149"/>
      <c r="G26" s="149"/>
      <c r="H26" s="149"/>
      <c r="I26" s="149"/>
      <c r="J26" s="149"/>
      <c r="K26" s="149"/>
      <c r="L26" s="149"/>
      <c r="M26" s="149"/>
      <c r="N26" s="149"/>
      <c r="O26" s="149"/>
      <c r="P26" s="149"/>
      <c r="Q26" s="149"/>
      <c r="R26" s="149"/>
      <c r="S26" s="149"/>
    </row>
    <row r="27" spans="1:19" ht="24">
      <c r="A27" s="153"/>
      <c r="B27" s="149" t="s">
        <v>335</v>
      </c>
      <c r="C27" s="131" t="s">
        <v>285</v>
      </c>
      <c r="D27" s="149"/>
      <c r="E27" s="149"/>
      <c r="F27" s="149"/>
      <c r="G27" s="149"/>
      <c r="H27" s="149"/>
      <c r="I27" s="149"/>
      <c r="J27" s="149"/>
      <c r="K27" s="149"/>
      <c r="L27" s="149"/>
      <c r="M27" s="149"/>
      <c r="N27" s="149"/>
      <c r="O27" s="149"/>
      <c r="P27" s="149"/>
      <c r="Q27" s="149"/>
      <c r="R27" s="149"/>
      <c r="S27" s="149"/>
    </row>
    <row r="28" spans="1:19" ht="24">
      <c r="A28" s="153"/>
      <c r="B28" s="149" t="s">
        <v>334</v>
      </c>
      <c r="C28" s="141" t="s">
        <v>333</v>
      </c>
      <c r="D28" s="149"/>
      <c r="E28" s="149"/>
      <c r="F28" s="149"/>
      <c r="G28" s="149"/>
      <c r="H28" s="149"/>
      <c r="I28" s="149"/>
      <c r="J28" s="149"/>
      <c r="K28" s="149"/>
      <c r="L28" s="149"/>
      <c r="M28" s="149"/>
      <c r="N28" s="149"/>
      <c r="O28" s="149"/>
      <c r="P28" s="149"/>
      <c r="Q28" s="149"/>
      <c r="R28" s="149"/>
      <c r="S28" s="149"/>
    </row>
    <row r="29" spans="1:19" ht="24">
      <c r="A29" s="153"/>
      <c r="B29" s="149" t="s">
        <v>332</v>
      </c>
      <c r="C29" s="141" t="s">
        <v>331</v>
      </c>
      <c r="D29" s="149"/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9"/>
    </row>
    <row r="30" spans="1:19" ht="24">
      <c r="A30" s="153"/>
      <c r="B30" s="149"/>
      <c r="C30" s="149" t="s">
        <v>330</v>
      </c>
      <c r="D30" s="149"/>
      <c r="E30" s="149"/>
      <c r="F30" s="149"/>
      <c r="G30" s="149"/>
      <c r="H30" s="149"/>
      <c r="I30" s="149"/>
      <c r="J30" s="149"/>
      <c r="K30" s="149"/>
      <c r="L30" s="149"/>
      <c r="M30" s="149"/>
      <c r="N30" s="149"/>
      <c r="O30" s="149"/>
      <c r="P30" s="149"/>
      <c r="Q30" s="149"/>
      <c r="R30" s="149"/>
      <c r="S30" s="149"/>
    </row>
    <row r="31" spans="1:19" ht="24">
      <c r="A31" s="153"/>
      <c r="B31" s="149"/>
      <c r="C31" s="149" t="s">
        <v>329</v>
      </c>
      <c r="D31" s="154" t="s">
        <v>328</v>
      </c>
      <c r="E31" s="149"/>
      <c r="F31" s="149"/>
      <c r="G31" s="149"/>
      <c r="H31" s="149"/>
      <c r="I31" s="149"/>
      <c r="J31" s="149"/>
      <c r="K31" s="149"/>
      <c r="L31" s="149"/>
      <c r="M31" s="149"/>
      <c r="N31" s="149"/>
      <c r="O31" s="149"/>
      <c r="P31" s="149"/>
      <c r="Q31" s="149"/>
      <c r="R31" s="149"/>
      <c r="S31" s="149"/>
    </row>
    <row r="32" spans="1:19" ht="24">
      <c r="A32" s="153"/>
      <c r="B32" s="149"/>
      <c r="C32" s="149" t="s">
        <v>327</v>
      </c>
      <c r="D32" s="154" t="s">
        <v>276</v>
      </c>
      <c r="E32" s="149"/>
      <c r="F32" s="149"/>
      <c r="G32" s="149"/>
      <c r="H32" s="149"/>
      <c r="I32" s="149"/>
      <c r="J32" s="149"/>
      <c r="K32" s="149"/>
      <c r="L32" s="149"/>
      <c r="M32" s="149"/>
      <c r="N32" s="149"/>
      <c r="O32" s="149"/>
      <c r="P32" s="149"/>
      <c r="Q32" s="149"/>
      <c r="R32" s="149"/>
      <c r="S32" s="149"/>
    </row>
    <row r="33" spans="1:19" ht="24">
      <c r="A33" s="153"/>
      <c r="B33" s="149"/>
      <c r="C33" s="149" t="s">
        <v>326</v>
      </c>
      <c r="D33" s="149"/>
      <c r="E33" s="149"/>
      <c r="F33" s="149"/>
      <c r="G33" s="149"/>
      <c r="H33" s="149"/>
      <c r="I33" s="149"/>
      <c r="J33" s="149"/>
      <c r="K33" s="149"/>
      <c r="L33" s="149"/>
      <c r="M33" s="149"/>
      <c r="N33" s="149"/>
      <c r="O33" s="149"/>
      <c r="P33" s="149"/>
      <c r="Q33" s="149"/>
      <c r="R33" s="149"/>
      <c r="S33" s="149"/>
    </row>
    <row r="34" spans="1:19" ht="24">
      <c r="A34" s="153"/>
      <c r="B34" s="149"/>
      <c r="C34" s="149" t="s">
        <v>325</v>
      </c>
      <c r="D34" s="149"/>
      <c r="E34" s="149"/>
      <c r="F34" s="149"/>
      <c r="G34" s="149"/>
      <c r="H34" s="149"/>
      <c r="I34" s="149"/>
      <c r="J34" s="149"/>
      <c r="K34" s="149"/>
      <c r="L34" s="149"/>
      <c r="M34" s="149"/>
      <c r="N34" s="149"/>
      <c r="O34" s="149"/>
      <c r="P34" s="149"/>
      <c r="Q34" s="149"/>
      <c r="R34" s="149"/>
      <c r="S34" s="149"/>
    </row>
    <row r="35" spans="1:19" ht="24">
      <c r="A35" s="153"/>
      <c r="B35" s="149"/>
      <c r="C35" s="149" t="s">
        <v>324</v>
      </c>
      <c r="D35" s="149"/>
      <c r="E35" s="149"/>
      <c r="F35" s="149"/>
      <c r="G35" s="149"/>
      <c r="H35" s="149"/>
      <c r="I35" s="149"/>
      <c r="J35" s="149"/>
      <c r="K35" s="149"/>
      <c r="L35" s="149"/>
      <c r="M35" s="149"/>
      <c r="N35" s="149"/>
      <c r="O35" s="149"/>
      <c r="P35" s="149"/>
      <c r="Q35" s="149"/>
      <c r="R35" s="149"/>
      <c r="S35" s="149"/>
    </row>
    <row r="36" spans="1:19" ht="24">
      <c r="A36" s="153"/>
      <c r="B36" s="149"/>
      <c r="C36" s="149" t="s">
        <v>323</v>
      </c>
      <c r="D36" s="149"/>
      <c r="E36" s="149"/>
      <c r="F36" s="149"/>
      <c r="G36" s="149"/>
      <c r="H36" s="149"/>
      <c r="I36" s="149"/>
      <c r="J36" s="149"/>
      <c r="K36" s="149"/>
      <c r="L36" s="149"/>
      <c r="M36" s="149"/>
      <c r="N36" s="149"/>
      <c r="O36" s="149"/>
      <c r="P36" s="149"/>
      <c r="Q36" s="149"/>
      <c r="R36" s="149"/>
      <c r="S36" s="149"/>
    </row>
    <row r="37" spans="1:19" ht="24">
      <c r="A37" s="156"/>
      <c r="B37" s="157"/>
      <c r="C37" s="157"/>
      <c r="D37" s="157"/>
      <c r="E37" s="157"/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</row>
  </sheetData>
  <mergeCells count="20">
    <mergeCell ref="G8:I8"/>
    <mergeCell ref="J8:L8"/>
    <mergeCell ref="M8:O8"/>
    <mergeCell ref="P8:R8"/>
    <mergeCell ref="E3:S3"/>
    <mergeCell ref="E6:I6"/>
    <mergeCell ref="Q6:S6"/>
    <mergeCell ref="F7:F9"/>
    <mergeCell ref="G7:R7"/>
    <mergeCell ref="S7:S9"/>
    <mergeCell ref="A1:S1"/>
    <mergeCell ref="E4:M4"/>
    <mergeCell ref="Q4:S4"/>
    <mergeCell ref="Q5:S5"/>
    <mergeCell ref="E2:S2"/>
    <mergeCell ref="A7:A9"/>
    <mergeCell ref="B7:B9"/>
    <mergeCell ref="C7:C9"/>
    <mergeCell ref="D7:D9"/>
    <mergeCell ref="E7:E9"/>
  </mergeCells>
  <pageMargins left="0.12" right="0.12" top="0.74803149606299213" bottom="0.74803149606299213" header="0.31496062992125984" footer="0.31496062992125984"/>
  <pageSetup paperSize="9" orientation="landscape" horizontalDpi="4294967293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50"/>
  </sheetPr>
  <dimension ref="A1:V27"/>
  <sheetViews>
    <sheetView topLeftCell="A4" zoomScaleNormal="100" workbookViewId="0">
      <selection activeCell="I11" sqref="I11"/>
    </sheetView>
  </sheetViews>
  <sheetFormatPr defaultColWidth="9" defaultRowHeight="24"/>
  <cols>
    <col min="1" max="1" width="3.42578125" style="189" customWidth="1"/>
    <col min="2" max="2" width="26.7109375" style="158" customWidth="1"/>
    <col min="3" max="3" width="23.42578125" style="158" customWidth="1"/>
    <col min="4" max="4" width="10.5703125" style="158" customWidth="1"/>
    <col min="5" max="5" width="12" style="158" customWidth="1"/>
    <col min="6" max="6" width="9.42578125" style="158" customWidth="1"/>
    <col min="7" max="7" width="4.42578125" style="158" customWidth="1"/>
    <col min="8" max="8" width="7.5703125" style="158" customWidth="1"/>
    <col min="9" max="9" width="10.7109375" style="158" customWidth="1"/>
    <col min="10" max="10" width="7" style="158" bestFit="1" customWidth="1"/>
    <col min="11" max="12" width="6.42578125" style="158" customWidth="1"/>
    <col min="13" max="13" width="7.28515625" style="158" customWidth="1"/>
    <col min="14" max="14" width="5.7109375" style="158" customWidth="1"/>
    <col min="15" max="18" width="4.42578125" style="158" customWidth="1"/>
    <col min="19" max="19" width="12.28515625" style="158" customWidth="1"/>
    <col min="20" max="252" width="9" style="158"/>
    <col min="253" max="253" width="3.42578125" style="158" customWidth="1"/>
    <col min="254" max="254" width="17.42578125" style="158" customWidth="1"/>
    <col min="255" max="255" width="17.140625" style="158" customWidth="1"/>
    <col min="256" max="256" width="7.85546875" style="158" customWidth="1"/>
    <col min="257" max="258" width="3.85546875" style="158" customWidth="1"/>
    <col min="259" max="260" width="4.140625" style="158" customWidth="1"/>
    <col min="261" max="261" width="7.140625" style="158" customWidth="1"/>
    <col min="262" max="262" width="5" style="158" customWidth="1"/>
    <col min="263" max="264" width="5.140625" style="158" customWidth="1"/>
    <col min="265" max="266" width="5" style="158" customWidth="1"/>
    <col min="267" max="267" width="4.7109375" style="158" customWidth="1"/>
    <col min="268" max="271" width="4.85546875" style="158" customWidth="1"/>
    <col min="272" max="272" width="4.7109375" style="158" customWidth="1"/>
    <col min="273" max="273" width="4.85546875" style="158" customWidth="1"/>
    <col min="274" max="274" width="5.7109375" style="158" customWidth="1"/>
    <col min="275" max="275" width="7.85546875" style="158" customWidth="1"/>
    <col min="276" max="508" width="9" style="158"/>
    <col min="509" max="509" width="3.42578125" style="158" customWidth="1"/>
    <col min="510" max="510" width="17.42578125" style="158" customWidth="1"/>
    <col min="511" max="511" width="17.140625" style="158" customWidth="1"/>
    <col min="512" max="512" width="7.85546875" style="158" customWidth="1"/>
    <col min="513" max="514" width="3.85546875" style="158" customWidth="1"/>
    <col min="515" max="516" width="4.140625" style="158" customWidth="1"/>
    <col min="517" max="517" width="7.140625" style="158" customWidth="1"/>
    <col min="518" max="518" width="5" style="158" customWidth="1"/>
    <col min="519" max="520" width="5.140625" style="158" customWidth="1"/>
    <col min="521" max="522" width="5" style="158" customWidth="1"/>
    <col min="523" max="523" width="4.7109375" style="158" customWidth="1"/>
    <col min="524" max="527" width="4.85546875" style="158" customWidth="1"/>
    <col min="528" max="528" width="4.7109375" style="158" customWidth="1"/>
    <col min="529" max="529" width="4.85546875" style="158" customWidth="1"/>
    <col min="530" max="530" width="5.7109375" style="158" customWidth="1"/>
    <col min="531" max="531" width="7.85546875" style="158" customWidth="1"/>
    <col min="532" max="764" width="9" style="158"/>
    <col min="765" max="765" width="3.42578125" style="158" customWidth="1"/>
    <col min="766" max="766" width="17.42578125" style="158" customWidth="1"/>
    <col min="767" max="767" width="17.140625" style="158" customWidth="1"/>
    <col min="768" max="768" width="7.85546875" style="158" customWidth="1"/>
    <col min="769" max="770" width="3.85546875" style="158" customWidth="1"/>
    <col min="771" max="772" width="4.140625" style="158" customWidth="1"/>
    <col min="773" max="773" width="7.140625" style="158" customWidth="1"/>
    <col min="774" max="774" width="5" style="158" customWidth="1"/>
    <col min="775" max="776" width="5.140625" style="158" customWidth="1"/>
    <col min="777" max="778" width="5" style="158" customWidth="1"/>
    <col min="779" max="779" width="4.7109375" style="158" customWidth="1"/>
    <col min="780" max="783" width="4.85546875" style="158" customWidth="1"/>
    <col min="784" max="784" width="4.7109375" style="158" customWidth="1"/>
    <col min="785" max="785" width="4.85546875" style="158" customWidth="1"/>
    <col min="786" max="786" width="5.7109375" style="158" customWidth="1"/>
    <col min="787" max="787" width="7.85546875" style="158" customWidth="1"/>
    <col min="788" max="1020" width="9" style="158"/>
    <col min="1021" max="1021" width="3.42578125" style="158" customWidth="1"/>
    <col min="1022" max="1022" width="17.42578125" style="158" customWidth="1"/>
    <col min="1023" max="1023" width="17.140625" style="158" customWidth="1"/>
    <col min="1024" max="1024" width="7.85546875" style="158" customWidth="1"/>
    <col min="1025" max="1026" width="3.85546875" style="158" customWidth="1"/>
    <col min="1027" max="1028" width="4.140625" style="158" customWidth="1"/>
    <col min="1029" max="1029" width="7.140625" style="158" customWidth="1"/>
    <col min="1030" max="1030" width="5" style="158" customWidth="1"/>
    <col min="1031" max="1032" width="5.140625" style="158" customWidth="1"/>
    <col min="1033" max="1034" width="5" style="158" customWidth="1"/>
    <col min="1035" max="1035" width="4.7109375" style="158" customWidth="1"/>
    <col min="1036" max="1039" width="4.85546875" style="158" customWidth="1"/>
    <col min="1040" max="1040" width="4.7109375" style="158" customWidth="1"/>
    <col min="1041" max="1041" width="4.85546875" style="158" customWidth="1"/>
    <col min="1042" max="1042" width="5.7109375" style="158" customWidth="1"/>
    <col min="1043" max="1043" width="7.85546875" style="158" customWidth="1"/>
    <col min="1044" max="1276" width="9" style="158"/>
    <col min="1277" max="1277" width="3.42578125" style="158" customWidth="1"/>
    <col min="1278" max="1278" width="17.42578125" style="158" customWidth="1"/>
    <col min="1279" max="1279" width="17.140625" style="158" customWidth="1"/>
    <col min="1280" max="1280" width="7.85546875" style="158" customWidth="1"/>
    <col min="1281" max="1282" width="3.85546875" style="158" customWidth="1"/>
    <col min="1283" max="1284" width="4.140625" style="158" customWidth="1"/>
    <col min="1285" max="1285" width="7.140625" style="158" customWidth="1"/>
    <col min="1286" max="1286" width="5" style="158" customWidth="1"/>
    <col min="1287" max="1288" width="5.140625" style="158" customWidth="1"/>
    <col min="1289" max="1290" width="5" style="158" customWidth="1"/>
    <col min="1291" max="1291" width="4.7109375" style="158" customWidth="1"/>
    <col min="1292" max="1295" width="4.85546875" style="158" customWidth="1"/>
    <col min="1296" max="1296" width="4.7109375" style="158" customWidth="1"/>
    <col min="1297" max="1297" width="4.85546875" style="158" customWidth="1"/>
    <col min="1298" max="1298" width="5.7109375" style="158" customWidth="1"/>
    <col min="1299" max="1299" width="7.85546875" style="158" customWidth="1"/>
    <col min="1300" max="1532" width="9" style="158"/>
    <col min="1533" max="1533" width="3.42578125" style="158" customWidth="1"/>
    <col min="1534" max="1534" width="17.42578125" style="158" customWidth="1"/>
    <col min="1535" max="1535" width="17.140625" style="158" customWidth="1"/>
    <col min="1536" max="1536" width="7.85546875" style="158" customWidth="1"/>
    <col min="1537" max="1538" width="3.85546875" style="158" customWidth="1"/>
    <col min="1539" max="1540" width="4.140625" style="158" customWidth="1"/>
    <col min="1541" max="1541" width="7.140625" style="158" customWidth="1"/>
    <col min="1542" max="1542" width="5" style="158" customWidth="1"/>
    <col min="1543" max="1544" width="5.140625" style="158" customWidth="1"/>
    <col min="1545" max="1546" width="5" style="158" customWidth="1"/>
    <col min="1547" max="1547" width="4.7109375" style="158" customWidth="1"/>
    <col min="1548" max="1551" width="4.85546875" style="158" customWidth="1"/>
    <col min="1552" max="1552" width="4.7109375" style="158" customWidth="1"/>
    <col min="1553" max="1553" width="4.85546875" style="158" customWidth="1"/>
    <col min="1554" max="1554" width="5.7109375" style="158" customWidth="1"/>
    <col min="1555" max="1555" width="7.85546875" style="158" customWidth="1"/>
    <col min="1556" max="1788" width="9" style="158"/>
    <col min="1789" max="1789" width="3.42578125" style="158" customWidth="1"/>
    <col min="1790" max="1790" width="17.42578125" style="158" customWidth="1"/>
    <col min="1791" max="1791" width="17.140625" style="158" customWidth="1"/>
    <col min="1792" max="1792" width="7.85546875" style="158" customWidth="1"/>
    <col min="1793" max="1794" width="3.85546875" style="158" customWidth="1"/>
    <col min="1795" max="1796" width="4.140625" style="158" customWidth="1"/>
    <col min="1797" max="1797" width="7.140625" style="158" customWidth="1"/>
    <col min="1798" max="1798" width="5" style="158" customWidth="1"/>
    <col min="1799" max="1800" width="5.140625" style="158" customWidth="1"/>
    <col min="1801" max="1802" width="5" style="158" customWidth="1"/>
    <col min="1803" max="1803" width="4.7109375" style="158" customWidth="1"/>
    <col min="1804" max="1807" width="4.85546875" style="158" customWidth="1"/>
    <col min="1808" max="1808" width="4.7109375" style="158" customWidth="1"/>
    <col min="1809" max="1809" width="4.85546875" style="158" customWidth="1"/>
    <col min="1810" max="1810" width="5.7109375" style="158" customWidth="1"/>
    <col min="1811" max="1811" width="7.85546875" style="158" customWidth="1"/>
    <col min="1812" max="2044" width="9" style="158"/>
    <col min="2045" max="2045" width="3.42578125" style="158" customWidth="1"/>
    <col min="2046" max="2046" width="17.42578125" style="158" customWidth="1"/>
    <col min="2047" max="2047" width="17.140625" style="158" customWidth="1"/>
    <col min="2048" max="2048" width="7.85546875" style="158" customWidth="1"/>
    <col min="2049" max="2050" width="3.85546875" style="158" customWidth="1"/>
    <col min="2051" max="2052" width="4.140625" style="158" customWidth="1"/>
    <col min="2053" max="2053" width="7.140625" style="158" customWidth="1"/>
    <col min="2054" max="2054" width="5" style="158" customWidth="1"/>
    <col min="2055" max="2056" width="5.140625" style="158" customWidth="1"/>
    <col min="2057" max="2058" width="5" style="158" customWidth="1"/>
    <col min="2059" max="2059" width="4.7109375" style="158" customWidth="1"/>
    <col min="2060" max="2063" width="4.85546875" style="158" customWidth="1"/>
    <col min="2064" max="2064" width="4.7109375" style="158" customWidth="1"/>
    <col min="2065" max="2065" width="4.85546875" style="158" customWidth="1"/>
    <col min="2066" max="2066" width="5.7109375" style="158" customWidth="1"/>
    <col min="2067" max="2067" width="7.85546875" style="158" customWidth="1"/>
    <col min="2068" max="2300" width="9" style="158"/>
    <col min="2301" max="2301" width="3.42578125" style="158" customWidth="1"/>
    <col min="2302" max="2302" width="17.42578125" style="158" customWidth="1"/>
    <col min="2303" max="2303" width="17.140625" style="158" customWidth="1"/>
    <col min="2304" max="2304" width="7.85546875" style="158" customWidth="1"/>
    <col min="2305" max="2306" width="3.85546875" style="158" customWidth="1"/>
    <col min="2307" max="2308" width="4.140625" style="158" customWidth="1"/>
    <col min="2309" max="2309" width="7.140625" style="158" customWidth="1"/>
    <col min="2310" max="2310" width="5" style="158" customWidth="1"/>
    <col min="2311" max="2312" width="5.140625" style="158" customWidth="1"/>
    <col min="2313" max="2314" width="5" style="158" customWidth="1"/>
    <col min="2315" max="2315" width="4.7109375" style="158" customWidth="1"/>
    <col min="2316" max="2319" width="4.85546875" style="158" customWidth="1"/>
    <col min="2320" max="2320" width="4.7109375" style="158" customWidth="1"/>
    <col min="2321" max="2321" width="4.85546875" style="158" customWidth="1"/>
    <col min="2322" max="2322" width="5.7109375" style="158" customWidth="1"/>
    <col min="2323" max="2323" width="7.85546875" style="158" customWidth="1"/>
    <col min="2324" max="2556" width="9" style="158"/>
    <col min="2557" max="2557" width="3.42578125" style="158" customWidth="1"/>
    <col min="2558" max="2558" width="17.42578125" style="158" customWidth="1"/>
    <col min="2559" max="2559" width="17.140625" style="158" customWidth="1"/>
    <col min="2560" max="2560" width="7.85546875" style="158" customWidth="1"/>
    <col min="2561" max="2562" width="3.85546875" style="158" customWidth="1"/>
    <col min="2563" max="2564" width="4.140625" style="158" customWidth="1"/>
    <col min="2565" max="2565" width="7.140625" style="158" customWidth="1"/>
    <col min="2566" max="2566" width="5" style="158" customWidth="1"/>
    <col min="2567" max="2568" width="5.140625" style="158" customWidth="1"/>
    <col min="2569" max="2570" width="5" style="158" customWidth="1"/>
    <col min="2571" max="2571" width="4.7109375" style="158" customWidth="1"/>
    <col min="2572" max="2575" width="4.85546875" style="158" customWidth="1"/>
    <col min="2576" max="2576" width="4.7109375" style="158" customWidth="1"/>
    <col min="2577" max="2577" width="4.85546875" style="158" customWidth="1"/>
    <col min="2578" max="2578" width="5.7109375" style="158" customWidth="1"/>
    <col min="2579" max="2579" width="7.85546875" style="158" customWidth="1"/>
    <col min="2580" max="2812" width="9" style="158"/>
    <col min="2813" max="2813" width="3.42578125" style="158" customWidth="1"/>
    <col min="2814" max="2814" width="17.42578125" style="158" customWidth="1"/>
    <col min="2815" max="2815" width="17.140625" style="158" customWidth="1"/>
    <col min="2816" max="2816" width="7.85546875" style="158" customWidth="1"/>
    <col min="2817" max="2818" width="3.85546875" style="158" customWidth="1"/>
    <col min="2819" max="2820" width="4.140625" style="158" customWidth="1"/>
    <col min="2821" max="2821" width="7.140625" style="158" customWidth="1"/>
    <col min="2822" max="2822" width="5" style="158" customWidth="1"/>
    <col min="2823" max="2824" width="5.140625" style="158" customWidth="1"/>
    <col min="2825" max="2826" width="5" style="158" customWidth="1"/>
    <col min="2827" max="2827" width="4.7109375" style="158" customWidth="1"/>
    <col min="2828" max="2831" width="4.85546875" style="158" customWidth="1"/>
    <col min="2832" max="2832" width="4.7109375" style="158" customWidth="1"/>
    <col min="2833" max="2833" width="4.85546875" style="158" customWidth="1"/>
    <col min="2834" max="2834" width="5.7109375" style="158" customWidth="1"/>
    <col min="2835" max="2835" width="7.85546875" style="158" customWidth="1"/>
    <col min="2836" max="3068" width="9" style="158"/>
    <col min="3069" max="3069" width="3.42578125" style="158" customWidth="1"/>
    <col min="3070" max="3070" width="17.42578125" style="158" customWidth="1"/>
    <col min="3071" max="3071" width="17.140625" style="158" customWidth="1"/>
    <col min="3072" max="3072" width="7.85546875" style="158" customWidth="1"/>
    <col min="3073" max="3074" width="3.85546875" style="158" customWidth="1"/>
    <col min="3075" max="3076" width="4.140625" style="158" customWidth="1"/>
    <col min="3077" max="3077" width="7.140625" style="158" customWidth="1"/>
    <col min="3078" max="3078" width="5" style="158" customWidth="1"/>
    <col min="3079" max="3080" width="5.140625" style="158" customWidth="1"/>
    <col min="3081" max="3082" width="5" style="158" customWidth="1"/>
    <col min="3083" max="3083" width="4.7109375" style="158" customWidth="1"/>
    <col min="3084" max="3087" width="4.85546875" style="158" customWidth="1"/>
    <col min="3088" max="3088" width="4.7109375" style="158" customWidth="1"/>
    <col min="3089" max="3089" width="4.85546875" style="158" customWidth="1"/>
    <col min="3090" max="3090" width="5.7109375" style="158" customWidth="1"/>
    <col min="3091" max="3091" width="7.85546875" style="158" customWidth="1"/>
    <col min="3092" max="3324" width="9" style="158"/>
    <col min="3325" max="3325" width="3.42578125" style="158" customWidth="1"/>
    <col min="3326" max="3326" width="17.42578125" style="158" customWidth="1"/>
    <col min="3327" max="3327" width="17.140625" style="158" customWidth="1"/>
    <col min="3328" max="3328" width="7.85546875" style="158" customWidth="1"/>
    <col min="3329" max="3330" width="3.85546875" style="158" customWidth="1"/>
    <col min="3331" max="3332" width="4.140625" style="158" customWidth="1"/>
    <col min="3333" max="3333" width="7.140625" style="158" customWidth="1"/>
    <col min="3334" max="3334" width="5" style="158" customWidth="1"/>
    <col min="3335" max="3336" width="5.140625" style="158" customWidth="1"/>
    <col min="3337" max="3338" width="5" style="158" customWidth="1"/>
    <col min="3339" max="3339" width="4.7109375" style="158" customWidth="1"/>
    <col min="3340" max="3343" width="4.85546875" style="158" customWidth="1"/>
    <col min="3344" max="3344" width="4.7109375" style="158" customWidth="1"/>
    <col min="3345" max="3345" width="4.85546875" style="158" customWidth="1"/>
    <col min="3346" max="3346" width="5.7109375" style="158" customWidth="1"/>
    <col min="3347" max="3347" width="7.85546875" style="158" customWidth="1"/>
    <col min="3348" max="3580" width="9" style="158"/>
    <col min="3581" max="3581" width="3.42578125" style="158" customWidth="1"/>
    <col min="3582" max="3582" width="17.42578125" style="158" customWidth="1"/>
    <col min="3583" max="3583" width="17.140625" style="158" customWidth="1"/>
    <col min="3584" max="3584" width="7.85546875" style="158" customWidth="1"/>
    <col min="3585" max="3586" width="3.85546875" style="158" customWidth="1"/>
    <col min="3587" max="3588" width="4.140625" style="158" customWidth="1"/>
    <col min="3589" max="3589" width="7.140625" style="158" customWidth="1"/>
    <col min="3590" max="3590" width="5" style="158" customWidth="1"/>
    <col min="3591" max="3592" width="5.140625" style="158" customWidth="1"/>
    <col min="3593" max="3594" width="5" style="158" customWidth="1"/>
    <col min="3595" max="3595" width="4.7109375" style="158" customWidth="1"/>
    <col min="3596" max="3599" width="4.85546875" style="158" customWidth="1"/>
    <col min="3600" max="3600" width="4.7109375" style="158" customWidth="1"/>
    <col min="3601" max="3601" width="4.85546875" style="158" customWidth="1"/>
    <col min="3602" max="3602" width="5.7109375" style="158" customWidth="1"/>
    <col min="3603" max="3603" width="7.85546875" style="158" customWidth="1"/>
    <col min="3604" max="3836" width="9" style="158"/>
    <col min="3837" max="3837" width="3.42578125" style="158" customWidth="1"/>
    <col min="3838" max="3838" width="17.42578125" style="158" customWidth="1"/>
    <col min="3839" max="3839" width="17.140625" style="158" customWidth="1"/>
    <col min="3840" max="3840" width="7.85546875" style="158" customWidth="1"/>
    <col min="3841" max="3842" width="3.85546875" style="158" customWidth="1"/>
    <col min="3843" max="3844" width="4.140625" style="158" customWidth="1"/>
    <col min="3845" max="3845" width="7.140625" style="158" customWidth="1"/>
    <col min="3846" max="3846" width="5" style="158" customWidth="1"/>
    <col min="3847" max="3848" width="5.140625" style="158" customWidth="1"/>
    <col min="3849" max="3850" width="5" style="158" customWidth="1"/>
    <col min="3851" max="3851" width="4.7109375" style="158" customWidth="1"/>
    <col min="3852" max="3855" width="4.85546875" style="158" customWidth="1"/>
    <col min="3856" max="3856" width="4.7109375" style="158" customWidth="1"/>
    <col min="3857" max="3857" width="4.85546875" style="158" customWidth="1"/>
    <col min="3858" max="3858" width="5.7109375" style="158" customWidth="1"/>
    <col min="3859" max="3859" width="7.85546875" style="158" customWidth="1"/>
    <col min="3860" max="4092" width="9" style="158"/>
    <col min="4093" max="4093" width="3.42578125" style="158" customWidth="1"/>
    <col min="4094" max="4094" width="17.42578125" style="158" customWidth="1"/>
    <col min="4095" max="4095" width="17.140625" style="158" customWidth="1"/>
    <col min="4096" max="4096" width="7.85546875" style="158" customWidth="1"/>
    <col min="4097" max="4098" width="3.85546875" style="158" customWidth="1"/>
    <col min="4099" max="4100" width="4.140625" style="158" customWidth="1"/>
    <col min="4101" max="4101" width="7.140625" style="158" customWidth="1"/>
    <col min="4102" max="4102" width="5" style="158" customWidth="1"/>
    <col min="4103" max="4104" width="5.140625" style="158" customWidth="1"/>
    <col min="4105" max="4106" width="5" style="158" customWidth="1"/>
    <col min="4107" max="4107" width="4.7109375" style="158" customWidth="1"/>
    <col min="4108" max="4111" width="4.85546875" style="158" customWidth="1"/>
    <col min="4112" max="4112" width="4.7109375" style="158" customWidth="1"/>
    <col min="4113" max="4113" width="4.85546875" style="158" customWidth="1"/>
    <col min="4114" max="4114" width="5.7109375" style="158" customWidth="1"/>
    <col min="4115" max="4115" width="7.85546875" style="158" customWidth="1"/>
    <col min="4116" max="4348" width="9" style="158"/>
    <col min="4349" max="4349" width="3.42578125" style="158" customWidth="1"/>
    <col min="4350" max="4350" width="17.42578125" style="158" customWidth="1"/>
    <col min="4351" max="4351" width="17.140625" style="158" customWidth="1"/>
    <col min="4352" max="4352" width="7.85546875" style="158" customWidth="1"/>
    <col min="4353" max="4354" width="3.85546875" style="158" customWidth="1"/>
    <col min="4355" max="4356" width="4.140625" style="158" customWidth="1"/>
    <col min="4357" max="4357" width="7.140625" style="158" customWidth="1"/>
    <col min="4358" max="4358" width="5" style="158" customWidth="1"/>
    <col min="4359" max="4360" width="5.140625" style="158" customWidth="1"/>
    <col min="4361" max="4362" width="5" style="158" customWidth="1"/>
    <col min="4363" max="4363" width="4.7109375" style="158" customWidth="1"/>
    <col min="4364" max="4367" width="4.85546875" style="158" customWidth="1"/>
    <col min="4368" max="4368" width="4.7109375" style="158" customWidth="1"/>
    <col min="4369" max="4369" width="4.85546875" style="158" customWidth="1"/>
    <col min="4370" max="4370" width="5.7109375" style="158" customWidth="1"/>
    <col min="4371" max="4371" width="7.85546875" style="158" customWidth="1"/>
    <col min="4372" max="4604" width="9" style="158"/>
    <col min="4605" max="4605" width="3.42578125" style="158" customWidth="1"/>
    <col min="4606" max="4606" width="17.42578125" style="158" customWidth="1"/>
    <col min="4607" max="4607" width="17.140625" style="158" customWidth="1"/>
    <col min="4608" max="4608" width="7.85546875" style="158" customWidth="1"/>
    <col min="4609" max="4610" width="3.85546875" style="158" customWidth="1"/>
    <col min="4611" max="4612" width="4.140625" style="158" customWidth="1"/>
    <col min="4613" max="4613" width="7.140625" style="158" customWidth="1"/>
    <col min="4614" max="4614" width="5" style="158" customWidth="1"/>
    <col min="4615" max="4616" width="5.140625" style="158" customWidth="1"/>
    <col min="4617" max="4618" width="5" style="158" customWidth="1"/>
    <col min="4619" max="4619" width="4.7109375" style="158" customWidth="1"/>
    <col min="4620" max="4623" width="4.85546875" style="158" customWidth="1"/>
    <col min="4624" max="4624" width="4.7109375" style="158" customWidth="1"/>
    <col min="4625" max="4625" width="4.85546875" style="158" customWidth="1"/>
    <col min="4626" max="4626" width="5.7109375" style="158" customWidth="1"/>
    <col min="4627" max="4627" width="7.85546875" style="158" customWidth="1"/>
    <col min="4628" max="4860" width="9" style="158"/>
    <col min="4861" max="4861" width="3.42578125" style="158" customWidth="1"/>
    <col min="4862" max="4862" width="17.42578125" style="158" customWidth="1"/>
    <col min="4863" max="4863" width="17.140625" style="158" customWidth="1"/>
    <col min="4864" max="4864" width="7.85546875" style="158" customWidth="1"/>
    <col min="4865" max="4866" width="3.85546875" style="158" customWidth="1"/>
    <col min="4867" max="4868" width="4.140625" style="158" customWidth="1"/>
    <col min="4869" max="4869" width="7.140625" style="158" customWidth="1"/>
    <col min="4870" max="4870" width="5" style="158" customWidth="1"/>
    <col min="4871" max="4872" width="5.140625" style="158" customWidth="1"/>
    <col min="4873" max="4874" width="5" style="158" customWidth="1"/>
    <col min="4875" max="4875" width="4.7109375" style="158" customWidth="1"/>
    <col min="4876" max="4879" width="4.85546875" style="158" customWidth="1"/>
    <col min="4880" max="4880" width="4.7109375" style="158" customWidth="1"/>
    <col min="4881" max="4881" width="4.85546875" style="158" customWidth="1"/>
    <col min="4882" max="4882" width="5.7109375" style="158" customWidth="1"/>
    <col min="4883" max="4883" width="7.85546875" style="158" customWidth="1"/>
    <col min="4884" max="5116" width="9" style="158"/>
    <col min="5117" max="5117" width="3.42578125" style="158" customWidth="1"/>
    <col min="5118" max="5118" width="17.42578125" style="158" customWidth="1"/>
    <col min="5119" max="5119" width="17.140625" style="158" customWidth="1"/>
    <col min="5120" max="5120" width="7.85546875" style="158" customWidth="1"/>
    <col min="5121" max="5122" width="3.85546875" style="158" customWidth="1"/>
    <col min="5123" max="5124" width="4.140625" style="158" customWidth="1"/>
    <col min="5125" max="5125" width="7.140625" style="158" customWidth="1"/>
    <col min="5126" max="5126" width="5" style="158" customWidth="1"/>
    <col min="5127" max="5128" width="5.140625" style="158" customWidth="1"/>
    <col min="5129" max="5130" width="5" style="158" customWidth="1"/>
    <col min="5131" max="5131" width="4.7109375" style="158" customWidth="1"/>
    <col min="5132" max="5135" width="4.85546875" style="158" customWidth="1"/>
    <col min="5136" max="5136" width="4.7109375" style="158" customWidth="1"/>
    <col min="5137" max="5137" width="4.85546875" style="158" customWidth="1"/>
    <col min="5138" max="5138" width="5.7109375" style="158" customWidth="1"/>
    <col min="5139" max="5139" width="7.85546875" style="158" customWidth="1"/>
    <col min="5140" max="5372" width="9" style="158"/>
    <col min="5373" max="5373" width="3.42578125" style="158" customWidth="1"/>
    <col min="5374" max="5374" width="17.42578125" style="158" customWidth="1"/>
    <col min="5375" max="5375" width="17.140625" style="158" customWidth="1"/>
    <col min="5376" max="5376" width="7.85546875" style="158" customWidth="1"/>
    <col min="5377" max="5378" width="3.85546875" style="158" customWidth="1"/>
    <col min="5379" max="5380" width="4.140625" style="158" customWidth="1"/>
    <col min="5381" max="5381" width="7.140625" style="158" customWidth="1"/>
    <col min="5382" max="5382" width="5" style="158" customWidth="1"/>
    <col min="5383" max="5384" width="5.140625" style="158" customWidth="1"/>
    <col min="5385" max="5386" width="5" style="158" customWidth="1"/>
    <col min="5387" max="5387" width="4.7109375" style="158" customWidth="1"/>
    <col min="5388" max="5391" width="4.85546875" style="158" customWidth="1"/>
    <col min="5392" max="5392" width="4.7109375" style="158" customWidth="1"/>
    <col min="5393" max="5393" width="4.85546875" style="158" customWidth="1"/>
    <col min="5394" max="5394" width="5.7109375" style="158" customWidth="1"/>
    <col min="5395" max="5395" width="7.85546875" style="158" customWidth="1"/>
    <col min="5396" max="5628" width="9" style="158"/>
    <col min="5629" max="5629" width="3.42578125" style="158" customWidth="1"/>
    <col min="5630" max="5630" width="17.42578125" style="158" customWidth="1"/>
    <col min="5631" max="5631" width="17.140625" style="158" customWidth="1"/>
    <col min="5632" max="5632" width="7.85546875" style="158" customWidth="1"/>
    <col min="5633" max="5634" width="3.85546875" style="158" customWidth="1"/>
    <col min="5635" max="5636" width="4.140625" style="158" customWidth="1"/>
    <col min="5637" max="5637" width="7.140625" style="158" customWidth="1"/>
    <col min="5638" max="5638" width="5" style="158" customWidth="1"/>
    <col min="5639" max="5640" width="5.140625" style="158" customWidth="1"/>
    <col min="5641" max="5642" width="5" style="158" customWidth="1"/>
    <col min="5643" max="5643" width="4.7109375" style="158" customWidth="1"/>
    <col min="5644" max="5647" width="4.85546875" style="158" customWidth="1"/>
    <col min="5648" max="5648" width="4.7109375" style="158" customWidth="1"/>
    <col min="5649" max="5649" width="4.85546875" style="158" customWidth="1"/>
    <col min="5650" max="5650" width="5.7109375" style="158" customWidth="1"/>
    <col min="5651" max="5651" width="7.85546875" style="158" customWidth="1"/>
    <col min="5652" max="5884" width="9" style="158"/>
    <col min="5885" max="5885" width="3.42578125" style="158" customWidth="1"/>
    <col min="5886" max="5886" width="17.42578125" style="158" customWidth="1"/>
    <col min="5887" max="5887" width="17.140625" style="158" customWidth="1"/>
    <col min="5888" max="5888" width="7.85546875" style="158" customWidth="1"/>
    <col min="5889" max="5890" width="3.85546875" style="158" customWidth="1"/>
    <col min="5891" max="5892" width="4.140625" style="158" customWidth="1"/>
    <col min="5893" max="5893" width="7.140625" style="158" customWidth="1"/>
    <col min="5894" max="5894" width="5" style="158" customWidth="1"/>
    <col min="5895" max="5896" width="5.140625" style="158" customWidth="1"/>
    <col min="5897" max="5898" width="5" style="158" customWidth="1"/>
    <col min="5899" max="5899" width="4.7109375" style="158" customWidth="1"/>
    <col min="5900" max="5903" width="4.85546875" style="158" customWidth="1"/>
    <col min="5904" max="5904" width="4.7109375" style="158" customWidth="1"/>
    <col min="5905" max="5905" width="4.85546875" style="158" customWidth="1"/>
    <col min="5906" max="5906" width="5.7109375" style="158" customWidth="1"/>
    <col min="5907" max="5907" width="7.85546875" style="158" customWidth="1"/>
    <col min="5908" max="6140" width="9" style="158"/>
    <col min="6141" max="6141" width="3.42578125" style="158" customWidth="1"/>
    <col min="6142" max="6142" width="17.42578125" style="158" customWidth="1"/>
    <col min="6143" max="6143" width="17.140625" style="158" customWidth="1"/>
    <col min="6144" max="6144" width="7.85546875" style="158" customWidth="1"/>
    <col min="6145" max="6146" width="3.85546875" style="158" customWidth="1"/>
    <col min="6147" max="6148" width="4.140625" style="158" customWidth="1"/>
    <col min="6149" max="6149" width="7.140625" style="158" customWidth="1"/>
    <col min="6150" max="6150" width="5" style="158" customWidth="1"/>
    <col min="6151" max="6152" width="5.140625" style="158" customWidth="1"/>
    <col min="6153" max="6154" width="5" style="158" customWidth="1"/>
    <col min="6155" max="6155" width="4.7109375" style="158" customWidth="1"/>
    <col min="6156" max="6159" width="4.85546875" style="158" customWidth="1"/>
    <col min="6160" max="6160" width="4.7109375" style="158" customWidth="1"/>
    <col min="6161" max="6161" width="4.85546875" style="158" customWidth="1"/>
    <col min="6162" max="6162" width="5.7109375" style="158" customWidth="1"/>
    <col min="6163" max="6163" width="7.85546875" style="158" customWidth="1"/>
    <col min="6164" max="6396" width="9" style="158"/>
    <col min="6397" max="6397" width="3.42578125" style="158" customWidth="1"/>
    <col min="6398" max="6398" width="17.42578125" style="158" customWidth="1"/>
    <col min="6399" max="6399" width="17.140625" style="158" customWidth="1"/>
    <col min="6400" max="6400" width="7.85546875" style="158" customWidth="1"/>
    <col min="6401" max="6402" width="3.85546875" style="158" customWidth="1"/>
    <col min="6403" max="6404" width="4.140625" style="158" customWidth="1"/>
    <col min="6405" max="6405" width="7.140625" style="158" customWidth="1"/>
    <col min="6406" max="6406" width="5" style="158" customWidth="1"/>
    <col min="6407" max="6408" width="5.140625" style="158" customWidth="1"/>
    <col min="6409" max="6410" width="5" style="158" customWidth="1"/>
    <col min="6411" max="6411" width="4.7109375" style="158" customWidth="1"/>
    <col min="6412" max="6415" width="4.85546875" style="158" customWidth="1"/>
    <col min="6416" max="6416" width="4.7109375" style="158" customWidth="1"/>
    <col min="6417" max="6417" width="4.85546875" style="158" customWidth="1"/>
    <col min="6418" max="6418" width="5.7109375" style="158" customWidth="1"/>
    <col min="6419" max="6419" width="7.85546875" style="158" customWidth="1"/>
    <col min="6420" max="6652" width="9" style="158"/>
    <col min="6653" max="6653" width="3.42578125" style="158" customWidth="1"/>
    <col min="6654" max="6654" width="17.42578125" style="158" customWidth="1"/>
    <col min="6655" max="6655" width="17.140625" style="158" customWidth="1"/>
    <col min="6656" max="6656" width="7.85546875" style="158" customWidth="1"/>
    <col min="6657" max="6658" width="3.85546875" style="158" customWidth="1"/>
    <col min="6659" max="6660" width="4.140625" style="158" customWidth="1"/>
    <col min="6661" max="6661" width="7.140625" style="158" customWidth="1"/>
    <col min="6662" max="6662" width="5" style="158" customWidth="1"/>
    <col min="6663" max="6664" width="5.140625" style="158" customWidth="1"/>
    <col min="6665" max="6666" width="5" style="158" customWidth="1"/>
    <col min="6667" max="6667" width="4.7109375" style="158" customWidth="1"/>
    <col min="6668" max="6671" width="4.85546875" style="158" customWidth="1"/>
    <col min="6672" max="6672" width="4.7109375" style="158" customWidth="1"/>
    <col min="6673" max="6673" width="4.85546875" style="158" customWidth="1"/>
    <col min="6674" max="6674" width="5.7109375" style="158" customWidth="1"/>
    <col min="6675" max="6675" width="7.85546875" style="158" customWidth="1"/>
    <col min="6676" max="6908" width="9" style="158"/>
    <col min="6909" max="6909" width="3.42578125" style="158" customWidth="1"/>
    <col min="6910" max="6910" width="17.42578125" style="158" customWidth="1"/>
    <col min="6911" max="6911" width="17.140625" style="158" customWidth="1"/>
    <col min="6912" max="6912" width="7.85546875" style="158" customWidth="1"/>
    <col min="6913" max="6914" width="3.85546875" style="158" customWidth="1"/>
    <col min="6915" max="6916" width="4.140625" style="158" customWidth="1"/>
    <col min="6917" max="6917" width="7.140625" style="158" customWidth="1"/>
    <col min="6918" max="6918" width="5" style="158" customWidth="1"/>
    <col min="6919" max="6920" width="5.140625" style="158" customWidth="1"/>
    <col min="6921" max="6922" width="5" style="158" customWidth="1"/>
    <col min="6923" max="6923" width="4.7109375" style="158" customWidth="1"/>
    <col min="6924" max="6927" width="4.85546875" style="158" customWidth="1"/>
    <col min="6928" max="6928" width="4.7109375" style="158" customWidth="1"/>
    <col min="6929" max="6929" width="4.85546875" style="158" customWidth="1"/>
    <col min="6930" max="6930" width="5.7109375" style="158" customWidth="1"/>
    <col min="6931" max="6931" width="7.85546875" style="158" customWidth="1"/>
    <col min="6932" max="7164" width="9" style="158"/>
    <col min="7165" max="7165" width="3.42578125" style="158" customWidth="1"/>
    <col min="7166" max="7166" width="17.42578125" style="158" customWidth="1"/>
    <col min="7167" max="7167" width="17.140625" style="158" customWidth="1"/>
    <col min="7168" max="7168" width="7.85546875" style="158" customWidth="1"/>
    <col min="7169" max="7170" width="3.85546875" style="158" customWidth="1"/>
    <col min="7171" max="7172" width="4.140625" style="158" customWidth="1"/>
    <col min="7173" max="7173" width="7.140625" style="158" customWidth="1"/>
    <col min="7174" max="7174" width="5" style="158" customWidth="1"/>
    <col min="7175" max="7176" width="5.140625" style="158" customWidth="1"/>
    <col min="7177" max="7178" width="5" style="158" customWidth="1"/>
    <col min="7179" max="7179" width="4.7109375" style="158" customWidth="1"/>
    <col min="7180" max="7183" width="4.85546875" style="158" customWidth="1"/>
    <col min="7184" max="7184" width="4.7109375" style="158" customWidth="1"/>
    <col min="7185" max="7185" width="4.85546875" style="158" customWidth="1"/>
    <col min="7186" max="7186" width="5.7109375" style="158" customWidth="1"/>
    <col min="7187" max="7187" width="7.85546875" style="158" customWidth="1"/>
    <col min="7188" max="7420" width="9" style="158"/>
    <col min="7421" max="7421" width="3.42578125" style="158" customWidth="1"/>
    <col min="7422" max="7422" width="17.42578125" style="158" customWidth="1"/>
    <col min="7423" max="7423" width="17.140625" style="158" customWidth="1"/>
    <col min="7424" max="7424" width="7.85546875" style="158" customWidth="1"/>
    <col min="7425" max="7426" width="3.85546875" style="158" customWidth="1"/>
    <col min="7427" max="7428" width="4.140625" style="158" customWidth="1"/>
    <col min="7429" max="7429" width="7.140625" style="158" customWidth="1"/>
    <col min="7430" max="7430" width="5" style="158" customWidth="1"/>
    <col min="7431" max="7432" width="5.140625" style="158" customWidth="1"/>
    <col min="7433" max="7434" width="5" style="158" customWidth="1"/>
    <col min="7435" max="7435" width="4.7109375" style="158" customWidth="1"/>
    <col min="7436" max="7439" width="4.85546875" style="158" customWidth="1"/>
    <col min="7440" max="7440" width="4.7109375" style="158" customWidth="1"/>
    <col min="7441" max="7441" width="4.85546875" style="158" customWidth="1"/>
    <col min="7442" max="7442" width="5.7109375" style="158" customWidth="1"/>
    <col min="7443" max="7443" width="7.85546875" style="158" customWidth="1"/>
    <col min="7444" max="7676" width="9" style="158"/>
    <col min="7677" max="7677" width="3.42578125" style="158" customWidth="1"/>
    <col min="7678" max="7678" width="17.42578125" style="158" customWidth="1"/>
    <col min="7679" max="7679" width="17.140625" style="158" customWidth="1"/>
    <col min="7680" max="7680" width="7.85546875" style="158" customWidth="1"/>
    <col min="7681" max="7682" width="3.85546875" style="158" customWidth="1"/>
    <col min="7683" max="7684" width="4.140625" style="158" customWidth="1"/>
    <col min="7685" max="7685" width="7.140625" style="158" customWidth="1"/>
    <col min="7686" max="7686" width="5" style="158" customWidth="1"/>
    <col min="7687" max="7688" width="5.140625" style="158" customWidth="1"/>
    <col min="7689" max="7690" width="5" style="158" customWidth="1"/>
    <col min="7691" max="7691" width="4.7109375" style="158" customWidth="1"/>
    <col min="7692" max="7695" width="4.85546875" style="158" customWidth="1"/>
    <col min="7696" max="7696" width="4.7109375" style="158" customWidth="1"/>
    <col min="7697" max="7697" width="4.85546875" style="158" customWidth="1"/>
    <col min="7698" max="7698" width="5.7109375" style="158" customWidth="1"/>
    <col min="7699" max="7699" width="7.85546875" style="158" customWidth="1"/>
    <col min="7700" max="7932" width="9" style="158"/>
    <col min="7933" max="7933" width="3.42578125" style="158" customWidth="1"/>
    <col min="7934" max="7934" width="17.42578125" style="158" customWidth="1"/>
    <col min="7935" max="7935" width="17.140625" style="158" customWidth="1"/>
    <col min="7936" max="7936" width="7.85546875" style="158" customWidth="1"/>
    <col min="7937" max="7938" width="3.85546875" style="158" customWidth="1"/>
    <col min="7939" max="7940" width="4.140625" style="158" customWidth="1"/>
    <col min="7941" max="7941" width="7.140625" style="158" customWidth="1"/>
    <col min="7942" max="7942" width="5" style="158" customWidth="1"/>
    <col min="7943" max="7944" width="5.140625" style="158" customWidth="1"/>
    <col min="7945" max="7946" width="5" style="158" customWidth="1"/>
    <col min="7947" max="7947" width="4.7109375" style="158" customWidth="1"/>
    <col min="7948" max="7951" width="4.85546875" style="158" customWidth="1"/>
    <col min="7952" max="7952" width="4.7109375" style="158" customWidth="1"/>
    <col min="7953" max="7953" width="4.85546875" style="158" customWidth="1"/>
    <col min="7954" max="7954" width="5.7109375" style="158" customWidth="1"/>
    <col min="7955" max="7955" width="7.85546875" style="158" customWidth="1"/>
    <col min="7956" max="8188" width="9" style="158"/>
    <col min="8189" max="8189" width="3.42578125" style="158" customWidth="1"/>
    <col min="8190" max="8190" width="17.42578125" style="158" customWidth="1"/>
    <col min="8191" max="8191" width="17.140625" style="158" customWidth="1"/>
    <col min="8192" max="8192" width="7.85546875" style="158" customWidth="1"/>
    <col min="8193" max="8194" width="3.85546875" style="158" customWidth="1"/>
    <col min="8195" max="8196" width="4.140625" style="158" customWidth="1"/>
    <col min="8197" max="8197" width="7.140625" style="158" customWidth="1"/>
    <col min="8198" max="8198" width="5" style="158" customWidth="1"/>
    <col min="8199" max="8200" width="5.140625" style="158" customWidth="1"/>
    <col min="8201" max="8202" width="5" style="158" customWidth="1"/>
    <col min="8203" max="8203" width="4.7109375" style="158" customWidth="1"/>
    <col min="8204" max="8207" width="4.85546875" style="158" customWidth="1"/>
    <col min="8208" max="8208" width="4.7109375" style="158" customWidth="1"/>
    <col min="8209" max="8209" width="4.85546875" style="158" customWidth="1"/>
    <col min="8210" max="8210" width="5.7109375" style="158" customWidth="1"/>
    <col min="8211" max="8211" width="7.85546875" style="158" customWidth="1"/>
    <col min="8212" max="8444" width="9" style="158"/>
    <col min="8445" max="8445" width="3.42578125" style="158" customWidth="1"/>
    <col min="8446" max="8446" width="17.42578125" style="158" customWidth="1"/>
    <col min="8447" max="8447" width="17.140625" style="158" customWidth="1"/>
    <col min="8448" max="8448" width="7.85546875" style="158" customWidth="1"/>
    <col min="8449" max="8450" width="3.85546875" style="158" customWidth="1"/>
    <col min="8451" max="8452" width="4.140625" style="158" customWidth="1"/>
    <col min="8453" max="8453" width="7.140625" style="158" customWidth="1"/>
    <col min="8454" max="8454" width="5" style="158" customWidth="1"/>
    <col min="8455" max="8456" width="5.140625" style="158" customWidth="1"/>
    <col min="8457" max="8458" width="5" style="158" customWidth="1"/>
    <col min="8459" max="8459" width="4.7109375" style="158" customWidth="1"/>
    <col min="8460" max="8463" width="4.85546875" style="158" customWidth="1"/>
    <col min="8464" max="8464" width="4.7109375" style="158" customWidth="1"/>
    <col min="8465" max="8465" width="4.85546875" style="158" customWidth="1"/>
    <col min="8466" max="8466" width="5.7109375" style="158" customWidth="1"/>
    <col min="8467" max="8467" width="7.85546875" style="158" customWidth="1"/>
    <col min="8468" max="8700" width="9" style="158"/>
    <col min="8701" max="8701" width="3.42578125" style="158" customWidth="1"/>
    <col min="8702" max="8702" width="17.42578125" style="158" customWidth="1"/>
    <col min="8703" max="8703" width="17.140625" style="158" customWidth="1"/>
    <col min="8704" max="8704" width="7.85546875" style="158" customWidth="1"/>
    <col min="8705" max="8706" width="3.85546875" style="158" customWidth="1"/>
    <col min="8707" max="8708" width="4.140625" style="158" customWidth="1"/>
    <col min="8709" max="8709" width="7.140625" style="158" customWidth="1"/>
    <col min="8710" max="8710" width="5" style="158" customWidth="1"/>
    <col min="8711" max="8712" width="5.140625" style="158" customWidth="1"/>
    <col min="8713" max="8714" width="5" style="158" customWidth="1"/>
    <col min="8715" max="8715" width="4.7109375" style="158" customWidth="1"/>
    <col min="8716" max="8719" width="4.85546875" style="158" customWidth="1"/>
    <col min="8720" max="8720" width="4.7109375" style="158" customWidth="1"/>
    <col min="8721" max="8721" width="4.85546875" style="158" customWidth="1"/>
    <col min="8722" max="8722" width="5.7109375" style="158" customWidth="1"/>
    <col min="8723" max="8723" width="7.85546875" style="158" customWidth="1"/>
    <col min="8724" max="8956" width="9" style="158"/>
    <col min="8957" max="8957" width="3.42578125" style="158" customWidth="1"/>
    <col min="8958" max="8958" width="17.42578125" style="158" customWidth="1"/>
    <col min="8959" max="8959" width="17.140625" style="158" customWidth="1"/>
    <col min="8960" max="8960" width="7.85546875" style="158" customWidth="1"/>
    <col min="8961" max="8962" width="3.85546875" style="158" customWidth="1"/>
    <col min="8963" max="8964" width="4.140625" style="158" customWidth="1"/>
    <col min="8965" max="8965" width="7.140625" style="158" customWidth="1"/>
    <col min="8966" max="8966" width="5" style="158" customWidth="1"/>
    <col min="8967" max="8968" width="5.140625" style="158" customWidth="1"/>
    <col min="8969" max="8970" width="5" style="158" customWidth="1"/>
    <col min="8971" max="8971" width="4.7109375" style="158" customWidth="1"/>
    <col min="8972" max="8975" width="4.85546875" style="158" customWidth="1"/>
    <col min="8976" max="8976" width="4.7109375" style="158" customWidth="1"/>
    <col min="8977" max="8977" width="4.85546875" style="158" customWidth="1"/>
    <col min="8978" max="8978" width="5.7109375" style="158" customWidth="1"/>
    <col min="8979" max="8979" width="7.85546875" style="158" customWidth="1"/>
    <col min="8980" max="9212" width="9" style="158"/>
    <col min="9213" max="9213" width="3.42578125" style="158" customWidth="1"/>
    <col min="9214" max="9214" width="17.42578125" style="158" customWidth="1"/>
    <col min="9215" max="9215" width="17.140625" style="158" customWidth="1"/>
    <col min="9216" max="9216" width="7.85546875" style="158" customWidth="1"/>
    <col min="9217" max="9218" width="3.85546875" style="158" customWidth="1"/>
    <col min="9219" max="9220" width="4.140625" style="158" customWidth="1"/>
    <col min="9221" max="9221" width="7.140625" style="158" customWidth="1"/>
    <col min="9222" max="9222" width="5" style="158" customWidth="1"/>
    <col min="9223" max="9224" width="5.140625" style="158" customWidth="1"/>
    <col min="9225" max="9226" width="5" style="158" customWidth="1"/>
    <col min="9227" max="9227" width="4.7109375" style="158" customWidth="1"/>
    <col min="9228" max="9231" width="4.85546875" style="158" customWidth="1"/>
    <col min="9232" max="9232" width="4.7109375" style="158" customWidth="1"/>
    <col min="9233" max="9233" width="4.85546875" style="158" customWidth="1"/>
    <col min="9234" max="9234" width="5.7109375" style="158" customWidth="1"/>
    <col min="9235" max="9235" width="7.85546875" style="158" customWidth="1"/>
    <col min="9236" max="9468" width="9" style="158"/>
    <col min="9469" max="9469" width="3.42578125" style="158" customWidth="1"/>
    <col min="9470" max="9470" width="17.42578125" style="158" customWidth="1"/>
    <col min="9471" max="9471" width="17.140625" style="158" customWidth="1"/>
    <col min="9472" max="9472" width="7.85546875" style="158" customWidth="1"/>
    <col min="9473" max="9474" width="3.85546875" style="158" customWidth="1"/>
    <col min="9475" max="9476" width="4.140625" style="158" customWidth="1"/>
    <col min="9477" max="9477" width="7.140625" style="158" customWidth="1"/>
    <col min="9478" max="9478" width="5" style="158" customWidth="1"/>
    <col min="9479" max="9480" width="5.140625" style="158" customWidth="1"/>
    <col min="9481" max="9482" width="5" style="158" customWidth="1"/>
    <col min="9483" max="9483" width="4.7109375" style="158" customWidth="1"/>
    <col min="9484" max="9487" width="4.85546875" style="158" customWidth="1"/>
    <col min="9488" max="9488" width="4.7109375" style="158" customWidth="1"/>
    <col min="9489" max="9489" width="4.85546875" style="158" customWidth="1"/>
    <col min="9490" max="9490" width="5.7109375" style="158" customWidth="1"/>
    <col min="9491" max="9491" width="7.85546875" style="158" customWidth="1"/>
    <col min="9492" max="9724" width="9" style="158"/>
    <col min="9725" max="9725" width="3.42578125" style="158" customWidth="1"/>
    <col min="9726" max="9726" width="17.42578125" style="158" customWidth="1"/>
    <col min="9727" max="9727" width="17.140625" style="158" customWidth="1"/>
    <col min="9728" max="9728" width="7.85546875" style="158" customWidth="1"/>
    <col min="9729" max="9730" width="3.85546875" style="158" customWidth="1"/>
    <col min="9731" max="9732" width="4.140625" style="158" customWidth="1"/>
    <col min="9733" max="9733" width="7.140625" style="158" customWidth="1"/>
    <col min="9734" max="9734" width="5" style="158" customWidth="1"/>
    <col min="9735" max="9736" width="5.140625" style="158" customWidth="1"/>
    <col min="9737" max="9738" width="5" style="158" customWidth="1"/>
    <col min="9739" max="9739" width="4.7109375" style="158" customWidth="1"/>
    <col min="9740" max="9743" width="4.85546875" style="158" customWidth="1"/>
    <col min="9744" max="9744" width="4.7109375" style="158" customWidth="1"/>
    <col min="9745" max="9745" width="4.85546875" style="158" customWidth="1"/>
    <col min="9746" max="9746" width="5.7109375" style="158" customWidth="1"/>
    <col min="9747" max="9747" width="7.85546875" style="158" customWidth="1"/>
    <col min="9748" max="9980" width="9" style="158"/>
    <col min="9981" max="9981" width="3.42578125" style="158" customWidth="1"/>
    <col min="9982" max="9982" width="17.42578125" style="158" customWidth="1"/>
    <col min="9983" max="9983" width="17.140625" style="158" customWidth="1"/>
    <col min="9984" max="9984" width="7.85546875" style="158" customWidth="1"/>
    <col min="9985" max="9986" width="3.85546875" style="158" customWidth="1"/>
    <col min="9987" max="9988" width="4.140625" style="158" customWidth="1"/>
    <col min="9989" max="9989" width="7.140625" style="158" customWidth="1"/>
    <col min="9990" max="9990" width="5" style="158" customWidth="1"/>
    <col min="9991" max="9992" width="5.140625" style="158" customWidth="1"/>
    <col min="9993" max="9994" width="5" style="158" customWidth="1"/>
    <col min="9995" max="9995" width="4.7109375" style="158" customWidth="1"/>
    <col min="9996" max="9999" width="4.85546875" style="158" customWidth="1"/>
    <col min="10000" max="10000" width="4.7109375" style="158" customWidth="1"/>
    <col min="10001" max="10001" width="4.85546875" style="158" customWidth="1"/>
    <col min="10002" max="10002" width="5.7109375" style="158" customWidth="1"/>
    <col min="10003" max="10003" width="7.85546875" style="158" customWidth="1"/>
    <col min="10004" max="10236" width="9" style="158"/>
    <col min="10237" max="10237" width="3.42578125" style="158" customWidth="1"/>
    <col min="10238" max="10238" width="17.42578125" style="158" customWidth="1"/>
    <col min="10239" max="10239" width="17.140625" style="158" customWidth="1"/>
    <col min="10240" max="10240" width="7.85546875" style="158" customWidth="1"/>
    <col min="10241" max="10242" width="3.85546875" style="158" customWidth="1"/>
    <col min="10243" max="10244" width="4.140625" style="158" customWidth="1"/>
    <col min="10245" max="10245" width="7.140625" style="158" customWidth="1"/>
    <col min="10246" max="10246" width="5" style="158" customWidth="1"/>
    <col min="10247" max="10248" width="5.140625" style="158" customWidth="1"/>
    <col min="10249" max="10250" width="5" style="158" customWidth="1"/>
    <col min="10251" max="10251" width="4.7109375" style="158" customWidth="1"/>
    <col min="10252" max="10255" width="4.85546875" style="158" customWidth="1"/>
    <col min="10256" max="10256" width="4.7109375" style="158" customWidth="1"/>
    <col min="10257" max="10257" width="4.85546875" style="158" customWidth="1"/>
    <col min="10258" max="10258" width="5.7109375" style="158" customWidth="1"/>
    <col min="10259" max="10259" width="7.85546875" style="158" customWidth="1"/>
    <col min="10260" max="10492" width="9" style="158"/>
    <col min="10493" max="10493" width="3.42578125" style="158" customWidth="1"/>
    <col min="10494" max="10494" width="17.42578125" style="158" customWidth="1"/>
    <col min="10495" max="10495" width="17.140625" style="158" customWidth="1"/>
    <col min="10496" max="10496" width="7.85546875" style="158" customWidth="1"/>
    <col min="10497" max="10498" width="3.85546875" style="158" customWidth="1"/>
    <col min="10499" max="10500" width="4.140625" style="158" customWidth="1"/>
    <col min="10501" max="10501" width="7.140625" style="158" customWidth="1"/>
    <col min="10502" max="10502" width="5" style="158" customWidth="1"/>
    <col min="10503" max="10504" width="5.140625" style="158" customWidth="1"/>
    <col min="10505" max="10506" width="5" style="158" customWidth="1"/>
    <col min="10507" max="10507" width="4.7109375" style="158" customWidth="1"/>
    <col min="10508" max="10511" width="4.85546875" style="158" customWidth="1"/>
    <col min="10512" max="10512" width="4.7109375" style="158" customWidth="1"/>
    <col min="10513" max="10513" width="4.85546875" style="158" customWidth="1"/>
    <col min="10514" max="10514" width="5.7109375" style="158" customWidth="1"/>
    <col min="10515" max="10515" width="7.85546875" style="158" customWidth="1"/>
    <col min="10516" max="10748" width="9" style="158"/>
    <col min="10749" max="10749" width="3.42578125" style="158" customWidth="1"/>
    <col min="10750" max="10750" width="17.42578125" style="158" customWidth="1"/>
    <col min="10751" max="10751" width="17.140625" style="158" customWidth="1"/>
    <col min="10752" max="10752" width="7.85546875" style="158" customWidth="1"/>
    <col min="10753" max="10754" width="3.85546875" style="158" customWidth="1"/>
    <col min="10755" max="10756" width="4.140625" style="158" customWidth="1"/>
    <col min="10757" max="10757" width="7.140625" style="158" customWidth="1"/>
    <col min="10758" max="10758" width="5" style="158" customWidth="1"/>
    <col min="10759" max="10760" width="5.140625" style="158" customWidth="1"/>
    <col min="10761" max="10762" width="5" style="158" customWidth="1"/>
    <col min="10763" max="10763" width="4.7109375" style="158" customWidth="1"/>
    <col min="10764" max="10767" width="4.85546875" style="158" customWidth="1"/>
    <col min="10768" max="10768" width="4.7109375" style="158" customWidth="1"/>
    <col min="10769" max="10769" width="4.85546875" style="158" customWidth="1"/>
    <col min="10770" max="10770" width="5.7109375" style="158" customWidth="1"/>
    <col min="10771" max="10771" width="7.85546875" style="158" customWidth="1"/>
    <col min="10772" max="11004" width="9" style="158"/>
    <col min="11005" max="11005" width="3.42578125" style="158" customWidth="1"/>
    <col min="11006" max="11006" width="17.42578125" style="158" customWidth="1"/>
    <col min="11007" max="11007" width="17.140625" style="158" customWidth="1"/>
    <col min="11008" max="11008" width="7.85546875" style="158" customWidth="1"/>
    <col min="11009" max="11010" width="3.85546875" style="158" customWidth="1"/>
    <col min="11011" max="11012" width="4.140625" style="158" customWidth="1"/>
    <col min="11013" max="11013" width="7.140625" style="158" customWidth="1"/>
    <col min="11014" max="11014" width="5" style="158" customWidth="1"/>
    <col min="11015" max="11016" width="5.140625" style="158" customWidth="1"/>
    <col min="11017" max="11018" width="5" style="158" customWidth="1"/>
    <col min="11019" max="11019" width="4.7109375" style="158" customWidth="1"/>
    <col min="11020" max="11023" width="4.85546875" style="158" customWidth="1"/>
    <col min="11024" max="11024" width="4.7109375" style="158" customWidth="1"/>
    <col min="11025" max="11025" width="4.85546875" style="158" customWidth="1"/>
    <col min="11026" max="11026" width="5.7109375" style="158" customWidth="1"/>
    <col min="11027" max="11027" width="7.85546875" style="158" customWidth="1"/>
    <col min="11028" max="11260" width="9" style="158"/>
    <col min="11261" max="11261" width="3.42578125" style="158" customWidth="1"/>
    <col min="11262" max="11262" width="17.42578125" style="158" customWidth="1"/>
    <col min="11263" max="11263" width="17.140625" style="158" customWidth="1"/>
    <col min="11264" max="11264" width="7.85546875" style="158" customWidth="1"/>
    <col min="11265" max="11266" width="3.85546875" style="158" customWidth="1"/>
    <col min="11267" max="11268" width="4.140625" style="158" customWidth="1"/>
    <col min="11269" max="11269" width="7.140625" style="158" customWidth="1"/>
    <col min="11270" max="11270" width="5" style="158" customWidth="1"/>
    <col min="11271" max="11272" width="5.140625" style="158" customWidth="1"/>
    <col min="11273" max="11274" width="5" style="158" customWidth="1"/>
    <col min="11275" max="11275" width="4.7109375" style="158" customWidth="1"/>
    <col min="11276" max="11279" width="4.85546875" style="158" customWidth="1"/>
    <col min="11280" max="11280" width="4.7109375" style="158" customWidth="1"/>
    <col min="11281" max="11281" width="4.85546875" style="158" customWidth="1"/>
    <col min="11282" max="11282" width="5.7109375" style="158" customWidth="1"/>
    <col min="11283" max="11283" width="7.85546875" style="158" customWidth="1"/>
    <col min="11284" max="11516" width="9" style="158"/>
    <col min="11517" max="11517" width="3.42578125" style="158" customWidth="1"/>
    <col min="11518" max="11518" width="17.42578125" style="158" customWidth="1"/>
    <col min="11519" max="11519" width="17.140625" style="158" customWidth="1"/>
    <col min="11520" max="11520" width="7.85546875" style="158" customWidth="1"/>
    <col min="11521" max="11522" width="3.85546875" style="158" customWidth="1"/>
    <col min="11523" max="11524" width="4.140625" style="158" customWidth="1"/>
    <col min="11525" max="11525" width="7.140625" style="158" customWidth="1"/>
    <col min="11526" max="11526" width="5" style="158" customWidth="1"/>
    <col min="11527" max="11528" width="5.140625" style="158" customWidth="1"/>
    <col min="11529" max="11530" width="5" style="158" customWidth="1"/>
    <col min="11531" max="11531" width="4.7109375" style="158" customWidth="1"/>
    <col min="11532" max="11535" width="4.85546875" style="158" customWidth="1"/>
    <col min="11536" max="11536" width="4.7109375" style="158" customWidth="1"/>
    <col min="11537" max="11537" width="4.85546875" style="158" customWidth="1"/>
    <col min="11538" max="11538" width="5.7109375" style="158" customWidth="1"/>
    <col min="11539" max="11539" width="7.85546875" style="158" customWidth="1"/>
    <col min="11540" max="11772" width="9" style="158"/>
    <col min="11773" max="11773" width="3.42578125" style="158" customWidth="1"/>
    <col min="11774" max="11774" width="17.42578125" style="158" customWidth="1"/>
    <col min="11775" max="11775" width="17.140625" style="158" customWidth="1"/>
    <col min="11776" max="11776" width="7.85546875" style="158" customWidth="1"/>
    <col min="11777" max="11778" width="3.85546875" style="158" customWidth="1"/>
    <col min="11779" max="11780" width="4.140625" style="158" customWidth="1"/>
    <col min="11781" max="11781" width="7.140625" style="158" customWidth="1"/>
    <col min="11782" max="11782" width="5" style="158" customWidth="1"/>
    <col min="11783" max="11784" width="5.140625" style="158" customWidth="1"/>
    <col min="11785" max="11786" width="5" style="158" customWidth="1"/>
    <col min="11787" max="11787" width="4.7109375" style="158" customWidth="1"/>
    <col min="11788" max="11791" width="4.85546875" style="158" customWidth="1"/>
    <col min="11792" max="11792" width="4.7109375" style="158" customWidth="1"/>
    <col min="11793" max="11793" width="4.85546875" style="158" customWidth="1"/>
    <col min="11794" max="11794" width="5.7109375" style="158" customWidth="1"/>
    <col min="11795" max="11795" width="7.85546875" style="158" customWidth="1"/>
    <col min="11796" max="12028" width="9" style="158"/>
    <col min="12029" max="12029" width="3.42578125" style="158" customWidth="1"/>
    <col min="12030" max="12030" width="17.42578125" style="158" customWidth="1"/>
    <col min="12031" max="12031" width="17.140625" style="158" customWidth="1"/>
    <col min="12032" max="12032" width="7.85546875" style="158" customWidth="1"/>
    <col min="12033" max="12034" width="3.85546875" style="158" customWidth="1"/>
    <col min="12035" max="12036" width="4.140625" style="158" customWidth="1"/>
    <col min="12037" max="12037" width="7.140625" style="158" customWidth="1"/>
    <col min="12038" max="12038" width="5" style="158" customWidth="1"/>
    <col min="12039" max="12040" width="5.140625" style="158" customWidth="1"/>
    <col min="12041" max="12042" width="5" style="158" customWidth="1"/>
    <col min="12043" max="12043" width="4.7109375" style="158" customWidth="1"/>
    <col min="12044" max="12047" width="4.85546875" style="158" customWidth="1"/>
    <col min="12048" max="12048" width="4.7109375" style="158" customWidth="1"/>
    <col min="12049" max="12049" width="4.85546875" style="158" customWidth="1"/>
    <col min="12050" max="12050" width="5.7109375" style="158" customWidth="1"/>
    <col min="12051" max="12051" width="7.85546875" style="158" customWidth="1"/>
    <col min="12052" max="12284" width="9" style="158"/>
    <col min="12285" max="12285" width="3.42578125" style="158" customWidth="1"/>
    <col min="12286" max="12286" width="17.42578125" style="158" customWidth="1"/>
    <col min="12287" max="12287" width="17.140625" style="158" customWidth="1"/>
    <col min="12288" max="12288" width="7.85546875" style="158" customWidth="1"/>
    <col min="12289" max="12290" width="3.85546875" style="158" customWidth="1"/>
    <col min="12291" max="12292" width="4.140625" style="158" customWidth="1"/>
    <col min="12293" max="12293" width="7.140625" style="158" customWidth="1"/>
    <col min="12294" max="12294" width="5" style="158" customWidth="1"/>
    <col min="12295" max="12296" width="5.140625" style="158" customWidth="1"/>
    <col min="12297" max="12298" width="5" style="158" customWidth="1"/>
    <col min="12299" max="12299" width="4.7109375" style="158" customWidth="1"/>
    <col min="12300" max="12303" width="4.85546875" style="158" customWidth="1"/>
    <col min="12304" max="12304" width="4.7109375" style="158" customWidth="1"/>
    <col min="12305" max="12305" width="4.85546875" style="158" customWidth="1"/>
    <col min="12306" max="12306" width="5.7109375" style="158" customWidth="1"/>
    <col min="12307" max="12307" width="7.85546875" style="158" customWidth="1"/>
    <col min="12308" max="12540" width="9" style="158"/>
    <col min="12541" max="12541" width="3.42578125" style="158" customWidth="1"/>
    <col min="12542" max="12542" width="17.42578125" style="158" customWidth="1"/>
    <col min="12543" max="12543" width="17.140625" style="158" customWidth="1"/>
    <col min="12544" max="12544" width="7.85546875" style="158" customWidth="1"/>
    <col min="12545" max="12546" width="3.85546875" style="158" customWidth="1"/>
    <col min="12547" max="12548" width="4.140625" style="158" customWidth="1"/>
    <col min="12549" max="12549" width="7.140625" style="158" customWidth="1"/>
    <col min="12550" max="12550" width="5" style="158" customWidth="1"/>
    <col min="12551" max="12552" width="5.140625" style="158" customWidth="1"/>
    <col min="12553" max="12554" width="5" style="158" customWidth="1"/>
    <col min="12555" max="12555" width="4.7109375" style="158" customWidth="1"/>
    <col min="12556" max="12559" width="4.85546875" style="158" customWidth="1"/>
    <col min="12560" max="12560" width="4.7109375" style="158" customWidth="1"/>
    <col min="12561" max="12561" width="4.85546875" style="158" customWidth="1"/>
    <col min="12562" max="12562" width="5.7109375" style="158" customWidth="1"/>
    <col min="12563" max="12563" width="7.85546875" style="158" customWidth="1"/>
    <col min="12564" max="12796" width="9" style="158"/>
    <col min="12797" max="12797" width="3.42578125" style="158" customWidth="1"/>
    <col min="12798" max="12798" width="17.42578125" style="158" customWidth="1"/>
    <col min="12799" max="12799" width="17.140625" style="158" customWidth="1"/>
    <col min="12800" max="12800" width="7.85546875" style="158" customWidth="1"/>
    <col min="12801" max="12802" width="3.85546875" style="158" customWidth="1"/>
    <col min="12803" max="12804" width="4.140625" style="158" customWidth="1"/>
    <col min="12805" max="12805" width="7.140625" style="158" customWidth="1"/>
    <col min="12806" max="12806" width="5" style="158" customWidth="1"/>
    <col min="12807" max="12808" width="5.140625" style="158" customWidth="1"/>
    <col min="12809" max="12810" width="5" style="158" customWidth="1"/>
    <col min="12811" max="12811" width="4.7109375" style="158" customWidth="1"/>
    <col min="12812" max="12815" width="4.85546875" style="158" customWidth="1"/>
    <col min="12816" max="12816" width="4.7109375" style="158" customWidth="1"/>
    <col min="12817" max="12817" width="4.85546875" style="158" customWidth="1"/>
    <col min="12818" max="12818" width="5.7109375" style="158" customWidth="1"/>
    <col min="12819" max="12819" width="7.85546875" style="158" customWidth="1"/>
    <col min="12820" max="13052" width="9" style="158"/>
    <col min="13053" max="13053" width="3.42578125" style="158" customWidth="1"/>
    <col min="13054" max="13054" width="17.42578125" style="158" customWidth="1"/>
    <col min="13055" max="13055" width="17.140625" style="158" customWidth="1"/>
    <col min="13056" max="13056" width="7.85546875" style="158" customWidth="1"/>
    <col min="13057" max="13058" width="3.85546875" style="158" customWidth="1"/>
    <col min="13059" max="13060" width="4.140625" style="158" customWidth="1"/>
    <col min="13061" max="13061" width="7.140625" style="158" customWidth="1"/>
    <col min="13062" max="13062" width="5" style="158" customWidth="1"/>
    <col min="13063" max="13064" width="5.140625" style="158" customWidth="1"/>
    <col min="13065" max="13066" width="5" style="158" customWidth="1"/>
    <col min="13067" max="13067" width="4.7109375" style="158" customWidth="1"/>
    <col min="13068" max="13071" width="4.85546875" style="158" customWidth="1"/>
    <col min="13072" max="13072" width="4.7109375" style="158" customWidth="1"/>
    <col min="13073" max="13073" width="4.85546875" style="158" customWidth="1"/>
    <col min="13074" max="13074" width="5.7109375" style="158" customWidth="1"/>
    <col min="13075" max="13075" width="7.85546875" style="158" customWidth="1"/>
    <col min="13076" max="13308" width="9" style="158"/>
    <col min="13309" max="13309" width="3.42578125" style="158" customWidth="1"/>
    <col min="13310" max="13310" width="17.42578125" style="158" customWidth="1"/>
    <col min="13311" max="13311" width="17.140625" style="158" customWidth="1"/>
    <col min="13312" max="13312" width="7.85546875" style="158" customWidth="1"/>
    <col min="13313" max="13314" width="3.85546875" style="158" customWidth="1"/>
    <col min="13315" max="13316" width="4.140625" style="158" customWidth="1"/>
    <col min="13317" max="13317" width="7.140625" style="158" customWidth="1"/>
    <col min="13318" max="13318" width="5" style="158" customWidth="1"/>
    <col min="13319" max="13320" width="5.140625" style="158" customWidth="1"/>
    <col min="13321" max="13322" width="5" style="158" customWidth="1"/>
    <col min="13323" max="13323" width="4.7109375" style="158" customWidth="1"/>
    <col min="13324" max="13327" width="4.85546875" style="158" customWidth="1"/>
    <col min="13328" max="13328" width="4.7109375" style="158" customWidth="1"/>
    <col min="13329" max="13329" width="4.85546875" style="158" customWidth="1"/>
    <col min="13330" max="13330" width="5.7109375" style="158" customWidth="1"/>
    <col min="13331" max="13331" width="7.85546875" style="158" customWidth="1"/>
    <col min="13332" max="13564" width="9" style="158"/>
    <col min="13565" max="13565" width="3.42578125" style="158" customWidth="1"/>
    <col min="13566" max="13566" width="17.42578125" style="158" customWidth="1"/>
    <col min="13567" max="13567" width="17.140625" style="158" customWidth="1"/>
    <col min="13568" max="13568" width="7.85546875" style="158" customWidth="1"/>
    <col min="13569" max="13570" width="3.85546875" style="158" customWidth="1"/>
    <col min="13571" max="13572" width="4.140625" style="158" customWidth="1"/>
    <col min="13573" max="13573" width="7.140625" style="158" customWidth="1"/>
    <col min="13574" max="13574" width="5" style="158" customWidth="1"/>
    <col min="13575" max="13576" width="5.140625" style="158" customWidth="1"/>
    <col min="13577" max="13578" width="5" style="158" customWidth="1"/>
    <col min="13579" max="13579" width="4.7109375" style="158" customWidth="1"/>
    <col min="13580" max="13583" width="4.85546875" style="158" customWidth="1"/>
    <col min="13584" max="13584" width="4.7109375" style="158" customWidth="1"/>
    <col min="13585" max="13585" width="4.85546875" style="158" customWidth="1"/>
    <col min="13586" max="13586" width="5.7109375" style="158" customWidth="1"/>
    <col min="13587" max="13587" width="7.85546875" style="158" customWidth="1"/>
    <col min="13588" max="13820" width="9" style="158"/>
    <col min="13821" max="13821" width="3.42578125" style="158" customWidth="1"/>
    <col min="13822" max="13822" width="17.42578125" style="158" customWidth="1"/>
    <col min="13823" max="13823" width="17.140625" style="158" customWidth="1"/>
    <col min="13824" max="13824" width="7.85546875" style="158" customWidth="1"/>
    <col min="13825" max="13826" width="3.85546875" style="158" customWidth="1"/>
    <col min="13827" max="13828" width="4.140625" style="158" customWidth="1"/>
    <col min="13829" max="13829" width="7.140625" style="158" customWidth="1"/>
    <col min="13830" max="13830" width="5" style="158" customWidth="1"/>
    <col min="13831" max="13832" width="5.140625" style="158" customWidth="1"/>
    <col min="13833" max="13834" width="5" style="158" customWidth="1"/>
    <col min="13835" max="13835" width="4.7109375" style="158" customWidth="1"/>
    <col min="13836" max="13839" width="4.85546875" style="158" customWidth="1"/>
    <col min="13840" max="13840" width="4.7109375" style="158" customWidth="1"/>
    <col min="13841" max="13841" width="4.85546875" style="158" customWidth="1"/>
    <col min="13842" max="13842" width="5.7109375" style="158" customWidth="1"/>
    <col min="13843" max="13843" width="7.85546875" style="158" customWidth="1"/>
    <col min="13844" max="14076" width="9" style="158"/>
    <col min="14077" max="14077" width="3.42578125" style="158" customWidth="1"/>
    <col min="14078" max="14078" width="17.42578125" style="158" customWidth="1"/>
    <col min="14079" max="14079" width="17.140625" style="158" customWidth="1"/>
    <col min="14080" max="14080" width="7.85546875" style="158" customWidth="1"/>
    <col min="14081" max="14082" width="3.85546875" style="158" customWidth="1"/>
    <col min="14083" max="14084" width="4.140625" style="158" customWidth="1"/>
    <col min="14085" max="14085" width="7.140625" style="158" customWidth="1"/>
    <col min="14086" max="14086" width="5" style="158" customWidth="1"/>
    <col min="14087" max="14088" width="5.140625" style="158" customWidth="1"/>
    <col min="14089" max="14090" width="5" style="158" customWidth="1"/>
    <col min="14091" max="14091" width="4.7109375" style="158" customWidth="1"/>
    <col min="14092" max="14095" width="4.85546875" style="158" customWidth="1"/>
    <col min="14096" max="14096" width="4.7109375" style="158" customWidth="1"/>
    <col min="14097" max="14097" width="4.85546875" style="158" customWidth="1"/>
    <col min="14098" max="14098" width="5.7109375" style="158" customWidth="1"/>
    <col min="14099" max="14099" width="7.85546875" style="158" customWidth="1"/>
    <col min="14100" max="14332" width="9" style="158"/>
    <col min="14333" max="14333" width="3.42578125" style="158" customWidth="1"/>
    <col min="14334" max="14334" width="17.42578125" style="158" customWidth="1"/>
    <col min="14335" max="14335" width="17.140625" style="158" customWidth="1"/>
    <col min="14336" max="14336" width="7.85546875" style="158" customWidth="1"/>
    <col min="14337" max="14338" width="3.85546875" style="158" customWidth="1"/>
    <col min="14339" max="14340" width="4.140625" style="158" customWidth="1"/>
    <col min="14341" max="14341" width="7.140625" style="158" customWidth="1"/>
    <col min="14342" max="14342" width="5" style="158" customWidth="1"/>
    <col min="14343" max="14344" width="5.140625" style="158" customWidth="1"/>
    <col min="14345" max="14346" width="5" style="158" customWidth="1"/>
    <col min="14347" max="14347" width="4.7109375" style="158" customWidth="1"/>
    <col min="14348" max="14351" width="4.85546875" style="158" customWidth="1"/>
    <col min="14352" max="14352" width="4.7109375" style="158" customWidth="1"/>
    <col min="14353" max="14353" width="4.85546875" style="158" customWidth="1"/>
    <col min="14354" max="14354" width="5.7109375" style="158" customWidth="1"/>
    <col min="14355" max="14355" width="7.85546875" style="158" customWidth="1"/>
    <col min="14356" max="14588" width="9" style="158"/>
    <col min="14589" max="14589" width="3.42578125" style="158" customWidth="1"/>
    <col min="14590" max="14590" width="17.42578125" style="158" customWidth="1"/>
    <col min="14591" max="14591" width="17.140625" style="158" customWidth="1"/>
    <col min="14592" max="14592" width="7.85546875" style="158" customWidth="1"/>
    <col min="14593" max="14594" width="3.85546875" style="158" customWidth="1"/>
    <col min="14595" max="14596" width="4.140625" style="158" customWidth="1"/>
    <col min="14597" max="14597" width="7.140625" style="158" customWidth="1"/>
    <col min="14598" max="14598" width="5" style="158" customWidth="1"/>
    <col min="14599" max="14600" width="5.140625" style="158" customWidth="1"/>
    <col min="14601" max="14602" width="5" style="158" customWidth="1"/>
    <col min="14603" max="14603" width="4.7109375" style="158" customWidth="1"/>
    <col min="14604" max="14607" width="4.85546875" style="158" customWidth="1"/>
    <col min="14608" max="14608" width="4.7109375" style="158" customWidth="1"/>
    <col min="14609" max="14609" width="4.85546875" style="158" customWidth="1"/>
    <col min="14610" max="14610" width="5.7109375" style="158" customWidth="1"/>
    <col min="14611" max="14611" width="7.85546875" style="158" customWidth="1"/>
    <col min="14612" max="14844" width="9" style="158"/>
    <col min="14845" max="14845" width="3.42578125" style="158" customWidth="1"/>
    <col min="14846" max="14846" width="17.42578125" style="158" customWidth="1"/>
    <col min="14847" max="14847" width="17.140625" style="158" customWidth="1"/>
    <col min="14848" max="14848" width="7.85546875" style="158" customWidth="1"/>
    <col min="14849" max="14850" width="3.85546875" style="158" customWidth="1"/>
    <col min="14851" max="14852" width="4.140625" style="158" customWidth="1"/>
    <col min="14853" max="14853" width="7.140625" style="158" customWidth="1"/>
    <col min="14854" max="14854" width="5" style="158" customWidth="1"/>
    <col min="14855" max="14856" width="5.140625" style="158" customWidth="1"/>
    <col min="14857" max="14858" width="5" style="158" customWidth="1"/>
    <col min="14859" max="14859" width="4.7109375" style="158" customWidth="1"/>
    <col min="14860" max="14863" width="4.85546875" style="158" customWidth="1"/>
    <col min="14864" max="14864" width="4.7109375" style="158" customWidth="1"/>
    <col min="14865" max="14865" width="4.85546875" style="158" customWidth="1"/>
    <col min="14866" max="14866" width="5.7109375" style="158" customWidth="1"/>
    <col min="14867" max="14867" width="7.85546875" style="158" customWidth="1"/>
    <col min="14868" max="15100" width="9" style="158"/>
    <col min="15101" max="15101" width="3.42578125" style="158" customWidth="1"/>
    <col min="15102" max="15102" width="17.42578125" style="158" customWidth="1"/>
    <col min="15103" max="15103" width="17.140625" style="158" customWidth="1"/>
    <col min="15104" max="15104" width="7.85546875" style="158" customWidth="1"/>
    <col min="15105" max="15106" width="3.85546875" style="158" customWidth="1"/>
    <col min="15107" max="15108" width="4.140625" style="158" customWidth="1"/>
    <col min="15109" max="15109" width="7.140625" style="158" customWidth="1"/>
    <col min="15110" max="15110" width="5" style="158" customWidth="1"/>
    <col min="15111" max="15112" width="5.140625" style="158" customWidth="1"/>
    <col min="15113" max="15114" width="5" style="158" customWidth="1"/>
    <col min="15115" max="15115" width="4.7109375" style="158" customWidth="1"/>
    <col min="15116" max="15119" width="4.85546875" style="158" customWidth="1"/>
    <col min="15120" max="15120" width="4.7109375" style="158" customWidth="1"/>
    <col min="15121" max="15121" width="4.85546875" style="158" customWidth="1"/>
    <col min="15122" max="15122" width="5.7109375" style="158" customWidth="1"/>
    <col min="15123" max="15123" width="7.85546875" style="158" customWidth="1"/>
    <col min="15124" max="15356" width="9" style="158"/>
    <col min="15357" max="15357" width="3.42578125" style="158" customWidth="1"/>
    <col min="15358" max="15358" width="17.42578125" style="158" customWidth="1"/>
    <col min="15359" max="15359" width="17.140625" style="158" customWidth="1"/>
    <col min="15360" max="15360" width="7.85546875" style="158" customWidth="1"/>
    <col min="15361" max="15362" width="3.85546875" style="158" customWidth="1"/>
    <col min="15363" max="15364" width="4.140625" style="158" customWidth="1"/>
    <col min="15365" max="15365" width="7.140625" style="158" customWidth="1"/>
    <col min="15366" max="15366" width="5" style="158" customWidth="1"/>
    <col min="15367" max="15368" width="5.140625" style="158" customWidth="1"/>
    <col min="15369" max="15370" width="5" style="158" customWidth="1"/>
    <col min="15371" max="15371" width="4.7109375" style="158" customWidth="1"/>
    <col min="15372" max="15375" width="4.85546875" style="158" customWidth="1"/>
    <col min="15376" max="15376" width="4.7109375" style="158" customWidth="1"/>
    <col min="15377" max="15377" width="4.85546875" style="158" customWidth="1"/>
    <col min="15378" max="15378" width="5.7109375" style="158" customWidth="1"/>
    <col min="15379" max="15379" width="7.85546875" style="158" customWidth="1"/>
    <col min="15380" max="15612" width="9" style="158"/>
    <col min="15613" max="15613" width="3.42578125" style="158" customWidth="1"/>
    <col min="15614" max="15614" width="17.42578125" style="158" customWidth="1"/>
    <col min="15615" max="15615" width="17.140625" style="158" customWidth="1"/>
    <col min="15616" max="15616" width="7.85546875" style="158" customWidth="1"/>
    <col min="15617" max="15618" width="3.85546875" style="158" customWidth="1"/>
    <col min="15619" max="15620" width="4.140625" style="158" customWidth="1"/>
    <col min="15621" max="15621" width="7.140625" style="158" customWidth="1"/>
    <col min="15622" max="15622" width="5" style="158" customWidth="1"/>
    <col min="15623" max="15624" width="5.140625" style="158" customWidth="1"/>
    <col min="15625" max="15626" width="5" style="158" customWidth="1"/>
    <col min="15627" max="15627" width="4.7109375" style="158" customWidth="1"/>
    <col min="15628" max="15631" width="4.85546875" style="158" customWidth="1"/>
    <col min="15632" max="15632" width="4.7109375" style="158" customWidth="1"/>
    <col min="15633" max="15633" width="4.85546875" style="158" customWidth="1"/>
    <col min="15634" max="15634" width="5.7109375" style="158" customWidth="1"/>
    <col min="15635" max="15635" width="7.85546875" style="158" customWidth="1"/>
    <col min="15636" max="15868" width="9" style="158"/>
    <col min="15869" max="15869" width="3.42578125" style="158" customWidth="1"/>
    <col min="15870" max="15870" width="17.42578125" style="158" customWidth="1"/>
    <col min="15871" max="15871" width="17.140625" style="158" customWidth="1"/>
    <col min="15872" max="15872" width="7.85546875" style="158" customWidth="1"/>
    <col min="15873" max="15874" width="3.85546875" style="158" customWidth="1"/>
    <col min="15875" max="15876" width="4.140625" style="158" customWidth="1"/>
    <col min="15877" max="15877" width="7.140625" style="158" customWidth="1"/>
    <col min="15878" max="15878" width="5" style="158" customWidth="1"/>
    <col min="15879" max="15880" width="5.140625" style="158" customWidth="1"/>
    <col min="15881" max="15882" width="5" style="158" customWidth="1"/>
    <col min="15883" max="15883" width="4.7109375" style="158" customWidth="1"/>
    <col min="15884" max="15887" width="4.85546875" style="158" customWidth="1"/>
    <col min="15888" max="15888" width="4.7109375" style="158" customWidth="1"/>
    <col min="15889" max="15889" width="4.85546875" style="158" customWidth="1"/>
    <col min="15890" max="15890" width="5.7109375" style="158" customWidth="1"/>
    <col min="15891" max="15891" width="7.85546875" style="158" customWidth="1"/>
    <col min="15892" max="16124" width="9" style="158"/>
    <col min="16125" max="16125" width="3.42578125" style="158" customWidth="1"/>
    <col min="16126" max="16126" width="17.42578125" style="158" customWidth="1"/>
    <col min="16127" max="16127" width="17.140625" style="158" customWidth="1"/>
    <col min="16128" max="16128" width="7.85546875" style="158" customWidth="1"/>
    <col min="16129" max="16130" width="3.85546875" style="158" customWidth="1"/>
    <col min="16131" max="16132" width="4.140625" style="158" customWidth="1"/>
    <col min="16133" max="16133" width="7.140625" style="158" customWidth="1"/>
    <col min="16134" max="16134" width="5" style="158" customWidth="1"/>
    <col min="16135" max="16136" width="5.140625" style="158" customWidth="1"/>
    <col min="16137" max="16138" width="5" style="158" customWidth="1"/>
    <col min="16139" max="16139" width="4.7109375" style="158" customWidth="1"/>
    <col min="16140" max="16143" width="4.85546875" style="158" customWidth="1"/>
    <col min="16144" max="16144" width="4.7109375" style="158" customWidth="1"/>
    <col min="16145" max="16145" width="4.85546875" style="158" customWidth="1"/>
    <col min="16146" max="16146" width="5.7109375" style="158" customWidth="1"/>
    <col min="16147" max="16147" width="7.85546875" style="158" customWidth="1"/>
    <col min="16148" max="16384" width="9" style="158"/>
  </cols>
  <sheetData>
    <row r="1" spans="1:22">
      <c r="A1" s="320" t="s">
        <v>154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0"/>
      <c r="P1" s="320"/>
      <c r="Q1" s="320"/>
      <c r="R1" s="320"/>
      <c r="S1" s="320"/>
    </row>
    <row r="2" spans="1:22" ht="18.75" customHeight="1">
      <c r="A2" s="159" t="s">
        <v>469</v>
      </c>
      <c r="B2" s="159"/>
      <c r="C2" s="159"/>
      <c r="D2" s="159"/>
      <c r="E2" s="321" t="s">
        <v>470</v>
      </c>
      <c r="F2" s="321"/>
      <c r="G2" s="321"/>
      <c r="H2" s="321"/>
      <c r="I2" s="321"/>
      <c r="J2" s="321"/>
      <c r="K2" s="321"/>
      <c r="L2" s="321"/>
      <c r="M2" s="321"/>
    </row>
    <row r="3" spans="1:22" s="125" customFormat="1" ht="18.75" customHeight="1">
      <c r="A3" s="123" t="s">
        <v>471</v>
      </c>
      <c r="B3" s="123"/>
      <c r="C3" s="123"/>
      <c r="D3" s="123"/>
      <c r="E3" s="315" t="s">
        <v>472</v>
      </c>
      <c r="F3" s="315"/>
      <c r="G3" s="315"/>
      <c r="H3" s="315"/>
      <c r="I3" s="315"/>
      <c r="J3" s="315"/>
      <c r="K3" s="315"/>
      <c r="L3" s="315"/>
      <c r="M3" s="315"/>
      <c r="N3" s="124"/>
      <c r="Q3" s="125" t="s">
        <v>25</v>
      </c>
      <c r="R3" s="124"/>
      <c r="S3" s="195"/>
    </row>
    <row r="4" spans="1:22" s="125" customFormat="1" ht="18.75" customHeight="1">
      <c r="A4" s="122" t="s">
        <v>479</v>
      </c>
      <c r="B4" s="122"/>
      <c r="C4" s="122"/>
      <c r="D4" s="122"/>
      <c r="E4" s="315" t="s">
        <v>480</v>
      </c>
      <c r="F4" s="315"/>
      <c r="G4" s="315"/>
      <c r="H4" s="315"/>
      <c r="I4" s="315"/>
      <c r="J4" s="315"/>
      <c r="K4" s="315"/>
      <c r="L4" s="315"/>
      <c r="M4" s="315"/>
      <c r="N4" s="124" t="s">
        <v>0</v>
      </c>
      <c r="Q4" s="316">
        <v>4</v>
      </c>
      <c r="R4" s="316"/>
      <c r="S4" s="316"/>
    </row>
    <row r="5" spans="1:22" s="125" customFormat="1" ht="21.2" customHeight="1">
      <c r="A5" s="160" t="s">
        <v>25</v>
      </c>
      <c r="B5" s="160"/>
      <c r="C5" s="160"/>
      <c r="D5" s="160"/>
      <c r="E5" s="160"/>
      <c r="F5" s="160"/>
      <c r="G5" s="124"/>
      <c r="H5" s="124"/>
      <c r="I5" s="124"/>
      <c r="N5" s="124" t="s">
        <v>1</v>
      </c>
      <c r="Q5" s="317" t="s">
        <v>25</v>
      </c>
      <c r="R5" s="317"/>
      <c r="S5" s="317"/>
    </row>
    <row r="6" spans="1:22" s="125" customFormat="1">
      <c r="A6" s="125" t="s">
        <v>2</v>
      </c>
      <c r="C6" s="125" t="s">
        <v>3</v>
      </c>
      <c r="E6" s="318" t="s">
        <v>34</v>
      </c>
      <c r="F6" s="318"/>
      <c r="G6" s="318"/>
      <c r="H6" s="318"/>
      <c r="I6" s="318"/>
      <c r="N6" s="127" t="s">
        <v>4</v>
      </c>
      <c r="O6" s="127"/>
      <c r="P6" s="127"/>
      <c r="Q6" s="319">
        <v>23000</v>
      </c>
      <c r="R6" s="319"/>
      <c r="S6" s="319"/>
    </row>
    <row r="7" spans="1:22" s="161" customFormat="1" ht="26.45" customHeight="1">
      <c r="A7" s="322" t="s">
        <v>5</v>
      </c>
      <c r="B7" s="322" t="s">
        <v>28</v>
      </c>
      <c r="C7" s="322" t="s">
        <v>32</v>
      </c>
      <c r="D7" s="322" t="s">
        <v>6</v>
      </c>
      <c r="E7" s="322" t="s">
        <v>30</v>
      </c>
      <c r="F7" s="322" t="s">
        <v>7</v>
      </c>
      <c r="G7" s="322" t="s">
        <v>29</v>
      </c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2"/>
      <c r="S7" s="322" t="s">
        <v>8</v>
      </c>
    </row>
    <row r="8" spans="1:22" s="161" customFormat="1" ht="18.75" customHeight="1">
      <c r="A8" s="322"/>
      <c r="B8" s="322"/>
      <c r="C8" s="322"/>
      <c r="D8" s="322"/>
      <c r="E8" s="322"/>
      <c r="F8" s="322"/>
      <c r="G8" s="322" t="s">
        <v>9</v>
      </c>
      <c r="H8" s="322"/>
      <c r="I8" s="322"/>
      <c r="J8" s="322" t="s">
        <v>10</v>
      </c>
      <c r="K8" s="322"/>
      <c r="L8" s="322"/>
      <c r="M8" s="322" t="s">
        <v>11</v>
      </c>
      <c r="N8" s="322"/>
      <c r="O8" s="322"/>
      <c r="P8" s="322" t="s">
        <v>12</v>
      </c>
      <c r="Q8" s="322"/>
      <c r="R8" s="322"/>
      <c r="S8" s="322"/>
    </row>
    <row r="9" spans="1:22" s="161" customFormat="1" ht="24.75" thickBot="1">
      <c r="A9" s="322"/>
      <c r="B9" s="322"/>
      <c r="C9" s="322"/>
      <c r="D9" s="322"/>
      <c r="E9" s="323"/>
      <c r="F9" s="322"/>
      <c r="G9" s="162" t="s">
        <v>13</v>
      </c>
      <c r="H9" s="162" t="s">
        <v>14</v>
      </c>
      <c r="I9" s="162" t="s">
        <v>15</v>
      </c>
      <c r="J9" s="162" t="s">
        <v>16</v>
      </c>
      <c r="K9" s="162" t="s">
        <v>17</v>
      </c>
      <c r="L9" s="162" t="s">
        <v>18</v>
      </c>
      <c r="M9" s="162" t="s">
        <v>19</v>
      </c>
      <c r="N9" s="162" t="s">
        <v>20</v>
      </c>
      <c r="O9" s="162" t="s">
        <v>21</v>
      </c>
      <c r="P9" s="162" t="s">
        <v>22</v>
      </c>
      <c r="Q9" s="162" t="s">
        <v>23</v>
      </c>
      <c r="R9" s="162" t="s">
        <v>24</v>
      </c>
      <c r="S9" s="322"/>
    </row>
    <row r="10" spans="1:22" ht="24.75" thickBot="1">
      <c r="A10" s="185">
        <v>4</v>
      </c>
      <c r="B10" s="130" t="s">
        <v>68</v>
      </c>
      <c r="C10" s="155"/>
      <c r="D10" s="196" t="s">
        <v>71</v>
      </c>
      <c r="E10" s="201" t="s">
        <v>174</v>
      </c>
      <c r="F10" s="215"/>
      <c r="G10" s="203"/>
      <c r="H10" s="203"/>
      <c r="I10" s="190"/>
      <c r="J10" s="203"/>
      <c r="K10" s="203"/>
      <c r="L10" s="203"/>
      <c r="M10" s="203"/>
      <c r="N10" s="203"/>
      <c r="O10" s="203"/>
      <c r="P10" s="203"/>
      <c r="Q10" s="203"/>
      <c r="R10" s="203"/>
      <c r="S10" s="192"/>
    </row>
    <row r="11" spans="1:22" ht="24.75" thickBot="1">
      <c r="A11" s="185"/>
      <c r="B11" s="130" t="s">
        <v>161</v>
      </c>
      <c r="C11" s="216" t="s">
        <v>48</v>
      </c>
      <c r="D11" s="196" t="s">
        <v>54</v>
      </c>
      <c r="E11" s="201"/>
      <c r="F11" s="215">
        <f>SUM(G11:R11)</f>
        <v>23000</v>
      </c>
      <c r="G11" s="203">
        <v>0</v>
      </c>
      <c r="H11" s="203">
        <v>0</v>
      </c>
      <c r="I11" s="190">
        <v>23000</v>
      </c>
      <c r="J11" s="203">
        <v>0</v>
      </c>
      <c r="K11" s="203">
        <v>0</v>
      </c>
      <c r="L11" s="203">
        <v>0</v>
      </c>
      <c r="M11" s="203">
        <v>0</v>
      </c>
      <c r="N11" s="203">
        <v>0</v>
      </c>
      <c r="O11" s="203">
        <v>0</v>
      </c>
      <c r="P11" s="203">
        <v>0</v>
      </c>
      <c r="Q11" s="203">
        <v>0</v>
      </c>
      <c r="R11" s="203">
        <v>0</v>
      </c>
      <c r="S11" s="192" t="s">
        <v>157</v>
      </c>
      <c r="V11" s="158" t="s">
        <v>25</v>
      </c>
    </row>
    <row r="12" spans="1:22">
      <c r="A12" s="185"/>
      <c r="B12" s="130" t="s">
        <v>66</v>
      </c>
      <c r="C12" s="149" t="s">
        <v>67</v>
      </c>
      <c r="D12" s="183"/>
      <c r="E12" s="205"/>
      <c r="F12" s="217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184"/>
    </row>
    <row r="13" spans="1:22">
      <c r="A13" s="185"/>
      <c r="B13" s="152" t="s">
        <v>162</v>
      </c>
      <c r="C13" s="149" t="s">
        <v>164</v>
      </c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</row>
    <row r="14" spans="1:22">
      <c r="A14" s="185"/>
      <c r="B14" s="152" t="s">
        <v>38</v>
      </c>
      <c r="C14" s="149" t="s">
        <v>172</v>
      </c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U14" s="158" t="s">
        <v>25</v>
      </c>
    </row>
    <row r="15" spans="1:22">
      <c r="A15" s="185"/>
      <c r="B15" s="149" t="s">
        <v>163</v>
      </c>
      <c r="C15" s="149" t="s">
        <v>69</v>
      </c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</row>
    <row r="16" spans="1:22">
      <c r="A16" s="185"/>
      <c r="B16" s="149" t="s">
        <v>165</v>
      </c>
      <c r="C16" s="149" t="s">
        <v>47</v>
      </c>
      <c r="D16" s="184"/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</row>
    <row r="17" spans="1:19">
      <c r="A17" s="185"/>
      <c r="B17" s="149" t="s">
        <v>166</v>
      </c>
      <c r="C17" s="149" t="s">
        <v>173</v>
      </c>
      <c r="D17" s="184"/>
      <c r="E17" s="184"/>
      <c r="F17" s="184"/>
      <c r="G17" s="184"/>
      <c r="H17" s="184"/>
      <c r="I17" s="184"/>
      <c r="J17" s="184"/>
      <c r="K17" s="184"/>
      <c r="L17" s="184"/>
      <c r="M17" s="184"/>
      <c r="N17" s="184"/>
      <c r="O17" s="184"/>
      <c r="P17" s="184"/>
      <c r="Q17" s="184"/>
      <c r="R17" s="184"/>
      <c r="S17" s="184"/>
    </row>
    <row r="18" spans="1:19">
      <c r="A18" s="185"/>
      <c r="B18" s="149" t="s">
        <v>170</v>
      </c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</row>
    <row r="19" spans="1:19">
      <c r="A19" s="185"/>
      <c r="B19" s="149" t="s">
        <v>171</v>
      </c>
      <c r="C19" s="149"/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4"/>
      <c r="O19" s="184"/>
      <c r="P19" s="184"/>
      <c r="Q19" s="184"/>
      <c r="R19" s="184"/>
      <c r="S19" s="184"/>
    </row>
    <row r="20" spans="1:19">
      <c r="A20" s="185"/>
      <c r="B20" s="149" t="s">
        <v>167</v>
      </c>
      <c r="C20" s="149"/>
      <c r="D20" s="184"/>
      <c r="E20" s="184"/>
      <c r="F20" s="184"/>
      <c r="G20" s="184"/>
      <c r="H20" s="184"/>
      <c r="I20" s="184"/>
      <c r="J20" s="184"/>
      <c r="K20" s="184"/>
      <c r="L20" s="184"/>
      <c r="M20" s="184"/>
      <c r="N20" s="184"/>
      <c r="O20" s="184"/>
      <c r="P20" s="184"/>
      <c r="Q20" s="184"/>
      <c r="R20" s="184"/>
      <c r="S20" s="184"/>
    </row>
    <row r="21" spans="1:19">
      <c r="A21" s="185"/>
      <c r="B21" s="149" t="s">
        <v>168</v>
      </c>
      <c r="C21" s="149"/>
      <c r="D21" s="184"/>
      <c r="E21" s="184"/>
      <c r="F21" s="184"/>
      <c r="G21" s="184"/>
      <c r="H21" s="184"/>
      <c r="I21" s="184"/>
      <c r="J21" s="184"/>
      <c r="K21" s="184"/>
      <c r="L21" s="184"/>
      <c r="M21" s="184"/>
      <c r="N21" s="184"/>
      <c r="O21" s="184"/>
      <c r="P21" s="184"/>
      <c r="Q21" s="184"/>
      <c r="R21" s="184"/>
      <c r="S21" s="184"/>
    </row>
    <row r="22" spans="1:19">
      <c r="A22" s="185"/>
      <c r="B22" s="149" t="s">
        <v>169</v>
      </c>
      <c r="D22" s="184"/>
      <c r="E22" s="184"/>
      <c r="F22" s="184"/>
      <c r="G22" s="184"/>
      <c r="H22" s="184"/>
      <c r="I22" s="184"/>
      <c r="J22" s="184"/>
      <c r="K22" s="184"/>
      <c r="L22" s="184"/>
      <c r="M22" s="184"/>
      <c r="N22" s="184"/>
      <c r="O22" s="184"/>
      <c r="P22" s="184"/>
      <c r="Q22" s="184"/>
      <c r="R22" s="184"/>
      <c r="S22" s="184"/>
    </row>
    <row r="23" spans="1:19">
      <c r="A23" s="185"/>
      <c r="C23" s="149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</row>
    <row r="24" spans="1:19">
      <c r="A24" s="185"/>
      <c r="B24" s="149"/>
      <c r="C24" s="141"/>
      <c r="D24" s="184"/>
      <c r="E24" s="184"/>
      <c r="F24" s="184"/>
      <c r="G24" s="184"/>
      <c r="H24" s="184"/>
      <c r="I24" s="184"/>
      <c r="J24" s="184"/>
      <c r="K24" s="184"/>
      <c r="L24" s="184"/>
      <c r="M24" s="184"/>
      <c r="N24" s="184"/>
      <c r="O24" s="184"/>
      <c r="P24" s="184"/>
      <c r="Q24" s="184"/>
      <c r="R24" s="184"/>
      <c r="S24" s="184"/>
    </row>
    <row r="25" spans="1:19">
      <c r="A25" s="185"/>
      <c r="C25" s="218"/>
      <c r="D25" s="184"/>
      <c r="E25" s="184"/>
      <c r="F25" s="184"/>
      <c r="G25" s="184"/>
      <c r="H25" s="184"/>
      <c r="I25" s="184"/>
      <c r="J25" s="184"/>
      <c r="K25" s="184"/>
      <c r="L25" s="184"/>
      <c r="M25" s="184"/>
      <c r="N25" s="184"/>
      <c r="O25" s="184"/>
      <c r="P25" s="184"/>
      <c r="Q25" s="184"/>
      <c r="R25" s="184"/>
      <c r="S25" s="184"/>
    </row>
    <row r="26" spans="1:19">
      <c r="A26" s="185"/>
      <c r="C26" s="219"/>
      <c r="D26" s="184"/>
      <c r="E26" s="184"/>
      <c r="F26" s="184"/>
      <c r="G26" s="184"/>
      <c r="H26" s="184"/>
      <c r="I26" s="184"/>
      <c r="J26" s="184"/>
      <c r="K26" s="184"/>
      <c r="L26" s="184"/>
      <c r="M26" s="184"/>
      <c r="N26" s="184"/>
      <c r="O26" s="184"/>
      <c r="P26" s="184"/>
      <c r="Q26" s="184"/>
      <c r="R26" s="184"/>
      <c r="S26" s="184"/>
    </row>
    <row r="27" spans="1:19">
      <c r="A27" s="185"/>
      <c r="B27" s="149"/>
      <c r="C27" s="149"/>
      <c r="D27" s="184"/>
      <c r="E27" s="184"/>
      <c r="F27" s="184"/>
      <c r="G27" s="184"/>
      <c r="H27" s="184"/>
      <c r="I27" s="184"/>
      <c r="J27" s="184"/>
      <c r="K27" s="184"/>
      <c r="L27" s="184"/>
      <c r="M27" s="184"/>
      <c r="N27" s="184"/>
      <c r="O27" s="184"/>
      <c r="P27" s="184"/>
      <c r="Q27" s="184"/>
      <c r="R27" s="184"/>
      <c r="S27" s="184"/>
    </row>
  </sheetData>
  <mergeCells count="20">
    <mergeCell ref="G8:I8"/>
    <mergeCell ref="J8:L8"/>
    <mergeCell ref="M8:O8"/>
    <mergeCell ref="P8:R8"/>
    <mergeCell ref="E6:I6"/>
    <mergeCell ref="Q6:S6"/>
    <mergeCell ref="F7:F9"/>
    <mergeCell ref="G7:R7"/>
    <mergeCell ref="S7:S9"/>
    <mergeCell ref="A7:A9"/>
    <mergeCell ref="B7:B9"/>
    <mergeCell ref="C7:C9"/>
    <mergeCell ref="D7:D9"/>
    <mergeCell ref="E7:E9"/>
    <mergeCell ref="Q5:S5"/>
    <mergeCell ref="A1:S1"/>
    <mergeCell ref="E2:M2"/>
    <mergeCell ref="E3:M3"/>
    <mergeCell ref="E4:M4"/>
    <mergeCell ref="Q4:S4"/>
  </mergeCells>
  <pageMargins left="0.39" right="0" top="0.69" bottom="0.23622047244094491" header="0.31496062992125984" footer="0.19685039370078741"/>
  <pageSetup paperSize="9" scale="97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0DEF9-8B3F-44D2-BD3F-DFB9F536A9B1}">
  <sheetPr>
    <tabColor rgb="FFFFFF00"/>
  </sheetPr>
  <dimension ref="A1:S55"/>
  <sheetViews>
    <sheetView zoomScaleNormal="100" workbookViewId="0">
      <selection activeCell="W11" sqref="W11"/>
    </sheetView>
  </sheetViews>
  <sheetFormatPr defaultColWidth="9" defaultRowHeight="24"/>
  <cols>
    <col min="1" max="1" width="4.140625" style="189" customWidth="1"/>
    <col min="2" max="2" width="28" style="158" customWidth="1"/>
    <col min="3" max="3" width="28.140625" style="158" customWidth="1"/>
    <col min="4" max="4" width="10.42578125" style="158" customWidth="1"/>
    <col min="5" max="5" width="9.28515625" style="158" customWidth="1"/>
    <col min="6" max="6" width="7.140625" style="158" customWidth="1"/>
    <col min="7" max="7" width="5.28515625" style="158" customWidth="1"/>
    <col min="8" max="10" width="4.42578125" style="158" customWidth="1"/>
    <col min="11" max="11" width="9.140625" style="158" customWidth="1"/>
    <col min="12" max="12" width="9.28515625" style="158" customWidth="1"/>
    <col min="13" max="13" width="4.42578125" style="158" customWidth="1"/>
    <col min="14" max="14" width="9.85546875" style="158" customWidth="1"/>
    <col min="15" max="15" width="5.28515625" style="158" customWidth="1"/>
    <col min="16" max="18" width="4.42578125" style="158" customWidth="1"/>
    <col min="19" max="19" width="10.140625" style="158" customWidth="1"/>
    <col min="20" max="249" width="9" style="158"/>
    <col min="250" max="250" width="3.42578125" style="158" customWidth="1"/>
    <col min="251" max="251" width="17.42578125" style="158" customWidth="1"/>
    <col min="252" max="252" width="17.140625" style="158" customWidth="1"/>
    <col min="253" max="253" width="7.85546875" style="158" customWidth="1"/>
    <col min="254" max="255" width="3.85546875" style="158" customWidth="1"/>
    <col min="256" max="257" width="4.140625" style="158" customWidth="1"/>
    <col min="258" max="258" width="7.140625" style="158" customWidth="1"/>
    <col min="259" max="259" width="5" style="158" customWidth="1"/>
    <col min="260" max="260" width="5.28515625" style="158" customWidth="1"/>
    <col min="261" max="261" width="5.140625" style="158" customWidth="1"/>
    <col min="262" max="263" width="5" style="158" customWidth="1"/>
    <col min="264" max="264" width="4.7109375" style="158" customWidth="1"/>
    <col min="265" max="268" width="4.85546875" style="158" customWidth="1"/>
    <col min="269" max="269" width="4.7109375" style="158" customWidth="1"/>
    <col min="270" max="270" width="4.85546875" style="158" customWidth="1"/>
    <col min="271" max="271" width="5.7109375" style="158" customWidth="1"/>
    <col min="272" max="272" width="7.85546875" style="158" customWidth="1"/>
    <col min="273" max="505" width="9" style="158"/>
    <col min="506" max="506" width="3.42578125" style="158" customWidth="1"/>
    <col min="507" max="507" width="17.42578125" style="158" customWidth="1"/>
    <col min="508" max="508" width="17.140625" style="158" customWidth="1"/>
    <col min="509" max="509" width="7.85546875" style="158" customWidth="1"/>
    <col min="510" max="511" width="3.85546875" style="158" customWidth="1"/>
    <col min="512" max="513" width="4.140625" style="158" customWidth="1"/>
    <col min="514" max="514" width="7.140625" style="158" customWidth="1"/>
    <col min="515" max="515" width="5" style="158" customWidth="1"/>
    <col min="516" max="516" width="5.28515625" style="158" customWidth="1"/>
    <col min="517" max="517" width="5.140625" style="158" customWidth="1"/>
    <col min="518" max="519" width="5" style="158" customWidth="1"/>
    <col min="520" max="520" width="4.7109375" style="158" customWidth="1"/>
    <col min="521" max="524" width="4.85546875" style="158" customWidth="1"/>
    <col min="525" max="525" width="4.7109375" style="158" customWidth="1"/>
    <col min="526" max="526" width="4.85546875" style="158" customWidth="1"/>
    <col min="527" max="527" width="5.7109375" style="158" customWidth="1"/>
    <col min="528" max="528" width="7.85546875" style="158" customWidth="1"/>
    <col min="529" max="761" width="9" style="158"/>
    <col min="762" max="762" width="3.42578125" style="158" customWidth="1"/>
    <col min="763" max="763" width="17.42578125" style="158" customWidth="1"/>
    <col min="764" max="764" width="17.140625" style="158" customWidth="1"/>
    <col min="765" max="765" width="7.85546875" style="158" customWidth="1"/>
    <col min="766" max="767" width="3.85546875" style="158" customWidth="1"/>
    <col min="768" max="769" width="4.140625" style="158" customWidth="1"/>
    <col min="770" max="770" width="7.140625" style="158" customWidth="1"/>
    <col min="771" max="771" width="5" style="158" customWidth="1"/>
    <col min="772" max="772" width="5.28515625" style="158" customWidth="1"/>
    <col min="773" max="773" width="5.140625" style="158" customWidth="1"/>
    <col min="774" max="775" width="5" style="158" customWidth="1"/>
    <col min="776" max="776" width="4.7109375" style="158" customWidth="1"/>
    <col min="777" max="780" width="4.85546875" style="158" customWidth="1"/>
    <col min="781" max="781" width="4.7109375" style="158" customWidth="1"/>
    <col min="782" max="782" width="4.85546875" style="158" customWidth="1"/>
    <col min="783" max="783" width="5.7109375" style="158" customWidth="1"/>
    <col min="784" max="784" width="7.85546875" style="158" customWidth="1"/>
    <col min="785" max="1017" width="9" style="158"/>
    <col min="1018" max="1018" width="3.42578125" style="158" customWidth="1"/>
    <col min="1019" max="1019" width="17.42578125" style="158" customWidth="1"/>
    <col min="1020" max="1020" width="17.140625" style="158" customWidth="1"/>
    <col min="1021" max="1021" width="7.85546875" style="158" customWidth="1"/>
    <col min="1022" max="1023" width="3.85546875" style="158" customWidth="1"/>
    <col min="1024" max="1025" width="4.140625" style="158" customWidth="1"/>
    <col min="1026" max="1026" width="7.140625" style="158" customWidth="1"/>
    <col min="1027" max="1027" width="5" style="158" customWidth="1"/>
    <col min="1028" max="1028" width="5.28515625" style="158" customWidth="1"/>
    <col min="1029" max="1029" width="5.140625" style="158" customWidth="1"/>
    <col min="1030" max="1031" width="5" style="158" customWidth="1"/>
    <col min="1032" max="1032" width="4.7109375" style="158" customWidth="1"/>
    <col min="1033" max="1036" width="4.85546875" style="158" customWidth="1"/>
    <col min="1037" max="1037" width="4.7109375" style="158" customWidth="1"/>
    <col min="1038" max="1038" width="4.85546875" style="158" customWidth="1"/>
    <col min="1039" max="1039" width="5.7109375" style="158" customWidth="1"/>
    <col min="1040" max="1040" width="7.85546875" style="158" customWidth="1"/>
    <col min="1041" max="1273" width="9" style="158"/>
    <col min="1274" max="1274" width="3.42578125" style="158" customWidth="1"/>
    <col min="1275" max="1275" width="17.42578125" style="158" customWidth="1"/>
    <col min="1276" max="1276" width="17.140625" style="158" customWidth="1"/>
    <col min="1277" max="1277" width="7.85546875" style="158" customWidth="1"/>
    <col min="1278" max="1279" width="3.85546875" style="158" customWidth="1"/>
    <col min="1280" max="1281" width="4.140625" style="158" customWidth="1"/>
    <col min="1282" max="1282" width="7.140625" style="158" customWidth="1"/>
    <col min="1283" max="1283" width="5" style="158" customWidth="1"/>
    <col min="1284" max="1284" width="5.28515625" style="158" customWidth="1"/>
    <col min="1285" max="1285" width="5.140625" style="158" customWidth="1"/>
    <col min="1286" max="1287" width="5" style="158" customWidth="1"/>
    <col min="1288" max="1288" width="4.7109375" style="158" customWidth="1"/>
    <col min="1289" max="1292" width="4.85546875" style="158" customWidth="1"/>
    <col min="1293" max="1293" width="4.7109375" style="158" customWidth="1"/>
    <col min="1294" max="1294" width="4.85546875" style="158" customWidth="1"/>
    <col min="1295" max="1295" width="5.7109375" style="158" customWidth="1"/>
    <col min="1296" max="1296" width="7.85546875" style="158" customWidth="1"/>
    <col min="1297" max="1529" width="9" style="158"/>
    <col min="1530" max="1530" width="3.42578125" style="158" customWidth="1"/>
    <col min="1531" max="1531" width="17.42578125" style="158" customWidth="1"/>
    <col min="1532" max="1532" width="17.140625" style="158" customWidth="1"/>
    <col min="1533" max="1533" width="7.85546875" style="158" customWidth="1"/>
    <col min="1534" max="1535" width="3.85546875" style="158" customWidth="1"/>
    <col min="1536" max="1537" width="4.140625" style="158" customWidth="1"/>
    <col min="1538" max="1538" width="7.140625" style="158" customWidth="1"/>
    <col min="1539" max="1539" width="5" style="158" customWidth="1"/>
    <col min="1540" max="1540" width="5.28515625" style="158" customWidth="1"/>
    <col min="1541" max="1541" width="5.140625" style="158" customWidth="1"/>
    <col min="1542" max="1543" width="5" style="158" customWidth="1"/>
    <col min="1544" max="1544" width="4.7109375" style="158" customWidth="1"/>
    <col min="1545" max="1548" width="4.85546875" style="158" customWidth="1"/>
    <col min="1549" max="1549" width="4.7109375" style="158" customWidth="1"/>
    <col min="1550" max="1550" width="4.85546875" style="158" customWidth="1"/>
    <col min="1551" max="1551" width="5.7109375" style="158" customWidth="1"/>
    <col min="1552" max="1552" width="7.85546875" style="158" customWidth="1"/>
    <col min="1553" max="1785" width="9" style="158"/>
    <col min="1786" max="1786" width="3.42578125" style="158" customWidth="1"/>
    <col min="1787" max="1787" width="17.42578125" style="158" customWidth="1"/>
    <col min="1788" max="1788" width="17.140625" style="158" customWidth="1"/>
    <col min="1789" max="1789" width="7.85546875" style="158" customWidth="1"/>
    <col min="1790" max="1791" width="3.85546875" style="158" customWidth="1"/>
    <col min="1792" max="1793" width="4.140625" style="158" customWidth="1"/>
    <col min="1794" max="1794" width="7.140625" style="158" customWidth="1"/>
    <col min="1795" max="1795" width="5" style="158" customWidth="1"/>
    <col min="1796" max="1796" width="5.28515625" style="158" customWidth="1"/>
    <col min="1797" max="1797" width="5.140625" style="158" customWidth="1"/>
    <col min="1798" max="1799" width="5" style="158" customWidth="1"/>
    <col min="1800" max="1800" width="4.7109375" style="158" customWidth="1"/>
    <col min="1801" max="1804" width="4.85546875" style="158" customWidth="1"/>
    <col min="1805" max="1805" width="4.7109375" style="158" customWidth="1"/>
    <col min="1806" max="1806" width="4.85546875" style="158" customWidth="1"/>
    <col min="1807" max="1807" width="5.7109375" style="158" customWidth="1"/>
    <col min="1808" max="1808" width="7.85546875" style="158" customWidth="1"/>
    <col min="1809" max="2041" width="9" style="158"/>
    <col min="2042" max="2042" width="3.42578125" style="158" customWidth="1"/>
    <col min="2043" max="2043" width="17.42578125" style="158" customWidth="1"/>
    <col min="2044" max="2044" width="17.140625" style="158" customWidth="1"/>
    <col min="2045" max="2045" width="7.85546875" style="158" customWidth="1"/>
    <col min="2046" max="2047" width="3.85546875" style="158" customWidth="1"/>
    <col min="2048" max="2049" width="4.140625" style="158" customWidth="1"/>
    <col min="2050" max="2050" width="7.140625" style="158" customWidth="1"/>
    <col min="2051" max="2051" width="5" style="158" customWidth="1"/>
    <col min="2052" max="2052" width="5.28515625" style="158" customWidth="1"/>
    <col min="2053" max="2053" width="5.140625" style="158" customWidth="1"/>
    <col min="2054" max="2055" width="5" style="158" customWidth="1"/>
    <col min="2056" max="2056" width="4.7109375" style="158" customWidth="1"/>
    <col min="2057" max="2060" width="4.85546875" style="158" customWidth="1"/>
    <col min="2061" max="2061" width="4.7109375" style="158" customWidth="1"/>
    <col min="2062" max="2062" width="4.85546875" style="158" customWidth="1"/>
    <col min="2063" max="2063" width="5.7109375" style="158" customWidth="1"/>
    <col min="2064" max="2064" width="7.85546875" style="158" customWidth="1"/>
    <col min="2065" max="2297" width="9" style="158"/>
    <col min="2298" max="2298" width="3.42578125" style="158" customWidth="1"/>
    <col min="2299" max="2299" width="17.42578125" style="158" customWidth="1"/>
    <col min="2300" max="2300" width="17.140625" style="158" customWidth="1"/>
    <col min="2301" max="2301" width="7.85546875" style="158" customWidth="1"/>
    <col min="2302" max="2303" width="3.85546875" style="158" customWidth="1"/>
    <col min="2304" max="2305" width="4.140625" style="158" customWidth="1"/>
    <col min="2306" max="2306" width="7.140625" style="158" customWidth="1"/>
    <col min="2307" max="2307" width="5" style="158" customWidth="1"/>
    <col min="2308" max="2308" width="5.28515625" style="158" customWidth="1"/>
    <col min="2309" max="2309" width="5.140625" style="158" customWidth="1"/>
    <col min="2310" max="2311" width="5" style="158" customWidth="1"/>
    <col min="2312" max="2312" width="4.7109375" style="158" customWidth="1"/>
    <col min="2313" max="2316" width="4.85546875" style="158" customWidth="1"/>
    <col min="2317" max="2317" width="4.7109375" style="158" customWidth="1"/>
    <col min="2318" max="2318" width="4.85546875" style="158" customWidth="1"/>
    <col min="2319" max="2319" width="5.7109375" style="158" customWidth="1"/>
    <col min="2320" max="2320" width="7.85546875" style="158" customWidth="1"/>
    <col min="2321" max="2553" width="9" style="158"/>
    <col min="2554" max="2554" width="3.42578125" style="158" customWidth="1"/>
    <col min="2555" max="2555" width="17.42578125" style="158" customWidth="1"/>
    <col min="2556" max="2556" width="17.140625" style="158" customWidth="1"/>
    <col min="2557" max="2557" width="7.85546875" style="158" customWidth="1"/>
    <col min="2558" max="2559" width="3.85546875" style="158" customWidth="1"/>
    <col min="2560" max="2561" width="4.140625" style="158" customWidth="1"/>
    <col min="2562" max="2562" width="7.140625" style="158" customWidth="1"/>
    <col min="2563" max="2563" width="5" style="158" customWidth="1"/>
    <col min="2564" max="2564" width="5.28515625" style="158" customWidth="1"/>
    <col min="2565" max="2565" width="5.140625" style="158" customWidth="1"/>
    <col min="2566" max="2567" width="5" style="158" customWidth="1"/>
    <col min="2568" max="2568" width="4.7109375" style="158" customWidth="1"/>
    <col min="2569" max="2572" width="4.85546875" style="158" customWidth="1"/>
    <col min="2573" max="2573" width="4.7109375" style="158" customWidth="1"/>
    <col min="2574" max="2574" width="4.85546875" style="158" customWidth="1"/>
    <col min="2575" max="2575" width="5.7109375" style="158" customWidth="1"/>
    <col min="2576" max="2576" width="7.85546875" style="158" customWidth="1"/>
    <col min="2577" max="2809" width="9" style="158"/>
    <col min="2810" max="2810" width="3.42578125" style="158" customWidth="1"/>
    <col min="2811" max="2811" width="17.42578125" style="158" customWidth="1"/>
    <col min="2812" max="2812" width="17.140625" style="158" customWidth="1"/>
    <col min="2813" max="2813" width="7.85546875" style="158" customWidth="1"/>
    <col min="2814" max="2815" width="3.85546875" style="158" customWidth="1"/>
    <col min="2816" max="2817" width="4.140625" style="158" customWidth="1"/>
    <col min="2818" max="2818" width="7.140625" style="158" customWidth="1"/>
    <col min="2819" max="2819" width="5" style="158" customWidth="1"/>
    <col min="2820" max="2820" width="5.28515625" style="158" customWidth="1"/>
    <col min="2821" max="2821" width="5.140625" style="158" customWidth="1"/>
    <col min="2822" max="2823" width="5" style="158" customWidth="1"/>
    <col min="2824" max="2824" width="4.7109375" style="158" customWidth="1"/>
    <col min="2825" max="2828" width="4.85546875" style="158" customWidth="1"/>
    <col min="2829" max="2829" width="4.7109375" style="158" customWidth="1"/>
    <col min="2830" max="2830" width="4.85546875" style="158" customWidth="1"/>
    <col min="2831" max="2831" width="5.7109375" style="158" customWidth="1"/>
    <col min="2832" max="2832" width="7.85546875" style="158" customWidth="1"/>
    <col min="2833" max="3065" width="9" style="158"/>
    <col min="3066" max="3066" width="3.42578125" style="158" customWidth="1"/>
    <col min="3067" max="3067" width="17.42578125" style="158" customWidth="1"/>
    <col min="3068" max="3068" width="17.140625" style="158" customWidth="1"/>
    <col min="3069" max="3069" width="7.85546875" style="158" customWidth="1"/>
    <col min="3070" max="3071" width="3.85546875" style="158" customWidth="1"/>
    <col min="3072" max="3073" width="4.140625" style="158" customWidth="1"/>
    <col min="3074" max="3074" width="7.140625" style="158" customWidth="1"/>
    <col min="3075" max="3075" width="5" style="158" customWidth="1"/>
    <col min="3076" max="3076" width="5.28515625" style="158" customWidth="1"/>
    <col min="3077" max="3077" width="5.140625" style="158" customWidth="1"/>
    <col min="3078" max="3079" width="5" style="158" customWidth="1"/>
    <col min="3080" max="3080" width="4.7109375" style="158" customWidth="1"/>
    <col min="3081" max="3084" width="4.85546875" style="158" customWidth="1"/>
    <col min="3085" max="3085" width="4.7109375" style="158" customWidth="1"/>
    <col min="3086" max="3086" width="4.85546875" style="158" customWidth="1"/>
    <col min="3087" max="3087" width="5.7109375" style="158" customWidth="1"/>
    <col min="3088" max="3088" width="7.85546875" style="158" customWidth="1"/>
    <col min="3089" max="3321" width="9" style="158"/>
    <col min="3322" max="3322" width="3.42578125" style="158" customWidth="1"/>
    <col min="3323" max="3323" width="17.42578125" style="158" customWidth="1"/>
    <col min="3324" max="3324" width="17.140625" style="158" customWidth="1"/>
    <col min="3325" max="3325" width="7.85546875" style="158" customWidth="1"/>
    <col min="3326" max="3327" width="3.85546875" style="158" customWidth="1"/>
    <col min="3328" max="3329" width="4.140625" style="158" customWidth="1"/>
    <col min="3330" max="3330" width="7.140625" style="158" customWidth="1"/>
    <col min="3331" max="3331" width="5" style="158" customWidth="1"/>
    <col min="3332" max="3332" width="5.28515625" style="158" customWidth="1"/>
    <col min="3333" max="3333" width="5.140625" style="158" customWidth="1"/>
    <col min="3334" max="3335" width="5" style="158" customWidth="1"/>
    <col min="3336" max="3336" width="4.7109375" style="158" customWidth="1"/>
    <col min="3337" max="3340" width="4.85546875" style="158" customWidth="1"/>
    <col min="3341" max="3341" width="4.7109375" style="158" customWidth="1"/>
    <col min="3342" max="3342" width="4.85546875" style="158" customWidth="1"/>
    <col min="3343" max="3343" width="5.7109375" style="158" customWidth="1"/>
    <col min="3344" max="3344" width="7.85546875" style="158" customWidth="1"/>
    <col min="3345" max="3577" width="9" style="158"/>
    <col min="3578" max="3578" width="3.42578125" style="158" customWidth="1"/>
    <col min="3579" max="3579" width="17.42578125" style="158" customWidth="1"/>
    <col min="3580" max="3580" width="17.140625" style="158" customWidth="1"/>
    <col min="3581" max="3581" width="7.85546875" style="158" customWidth="1"/>
    <col min="3582" max="3583" width="3.85546875" style="158" customWidth="1"/>
    <col min="3584" max="3585" width="4.140625" style="158" customWidth="1"/>
    <col min="3586" max="3586" width="7.140625" style="158" customWidth="1"/>
    <col min="3587" max="3587" width="5" style="158" customWidth="1"/>
    <col min="3588" max="3588" width="5.28515625" style="158" customWidth="1"/>
    <col min="3589" max="3589" width="5.140625" style="158" customWidth="1"/>
    <col min="3590" max="3591" width="5" style="158" customWidth="1"/>
    <col min="3592" max="3592" width="4.7109375" style="158" customWidth="1"/>
    <col min="3593" max="3596" width="4.85546875" style="158" customWidth="1"/>
    <col min="3597" max="3597" width="4.7109375" style="158" customWidth="1"/>
    <col min="3598" max="3598" width="4.85546875" style="158" customWidth="1"/>
    <col min="3599" max="3599" width="5.7109375" style="158" customWidth="1"/>
    <col min="3600" max="3600" width="7.85546875" style="158" customWidth="1"/>
    <col min="3601" max="3833" width="9" style="158"/>
    <col min="3834" max="3834" width="3.42578125" style="158" customWidth="1"/>
    <col min="3835" max="3835" width="17.42578125" style="158" customWidth="1"/>
    <col min="3836" max="3836" width="17.140625" style="158" customWidth="1"/>
    <col min="3837" max="3837" width="7.85546875" style="158" customWidth="1"/>
    <col min="3838" max="3839" width="3.85546875" style="158" customWidth="1"/>
    <col min="3840" max="3841" width="4.140625" style="158" customWidth="1"/>
    <col min="3842" max="3842" width="7.140625" style="158" customWidth="1"/>
    <col min="3843" max="3843" width="5" style="158" customWidth="1"/>
    <col min="3844" max="3844" width="5.28515625" style="158" customWidth="1"/>
    <col min="3845" max="3845" width="5.140625" style="158" customWidth="1"/>
    <col min="3846" max="3847" width="5" style="158" customWidth="1"/>
    <col min="3848" max="3848" width="4.7109375" style="158" customWidth="1"/>
    <col min="3849" max="3852" width="4.85546875" style="158" customWidth="1"/>
    <col min="3853" max="3853" width="4.7109375" style="158" customWidth="1"/>
    <col min="3854" max="3854" width="4.85546875" style="158" customWidth="1"/>
    <col min="3855" max="3855" width="5.7109375" style="158" customWidth="1"/>
    <col min="3856" max="3856" width="7.85546875" style="158" customWidth="1"/>
    <col min="3857" max="4089" width="9" style="158"/>
    <col min="4090" max="4090" width="3.42578125" style="158" customWidth="1"/>
    <col min="4091" max="4091" width="17.42578125" style="158" customWidth="1"/>
    <col min="4092" max="4092" width="17.140625" style="158" customWidth="1"/>
    <col min="4093" max="4093" width="7.85546875" style="158" customWidth="1"/>
    <col min="4094" max="4095" width="3.85546875" style="158" customWidth="1"/>
    <col min="4096" max="4097" width="4.140625" style="158" customWidth="1"/>
    <col min="4098" max="4098" width="7.140625" style="158" customWidth="1"/>
    <col min="4099" max="4099" width="5" style="158" customWidth="1"/>
    <col min="4100" max="4100" width="5.28515625" style="158" customWidth="1"/>
    <col min="4101" max="4101" width="5.140625" style="158" customWidth="1"/>
    <col min="4102" max="4103" width="5" style="158" customWidth="1"/>
    <col min="4104" max="4104" width="4.7109375" style="158" customWidth="1"/>
    <col min="4105" max="4108" width="4.85546875" style="158" customWidth="1"/>
    <col min="4109" max="4109" width="4.7109375" style="158" customWidth="1"/>
    <col min="4110" max="4110" width="4.85546875" style="158" customWidth="1"/>
    <col min="4111" max="4111" width="5.7109375" style="158" customWidth="1"/>
    <col min="4112" max="4112" width="7.85546875" style="158" customWidth="1"/>
    <col min="4113" max="4345" width="9" style="158"/>
    <col min="4346" max="4346" width="3.42578125" style="158" customWidth="1"/>
    <col min="4347" max="4347" width="17.42578125" style="158" customWidth="1"/>
    <col min="4348" max="4348" width="17.140625" style="158" customWidth="1"/>
    <col min="4349" max="4349" width="7.85546875" style="158" customWidth="1"/>
    <col min="4350" max="4351" width="3.85546875" style="158" customWidth="1"/>
    <col min="4352" max="4353" width="4.140625" style="158" customWidth="1"/>
    <col min="4354" max="4354" width="7.140625" style="158" customWidth="1"/>
    <col min="4355" max="4355" width="5" style="158" customWidth="1"/>
    <col min="4356" max="4356" width="5.28515625" style="158" customWidth="1"/>
    <col min="4357" max="4357" width="5.140625" style="158" customWidth="1"/>
    <col min="4358" max="4359" width="5" style="158" customWidth="1"/>
    <col min="4360" max="4360" width="4.7109375" style="158" customWidth="1"/>
    <col min="4361" max="4364" width="4.85546875" style="158" customWidth="1"/>
    <col min="4365" max="4365" width="4.7109375" style="158" customWidth="1"/>
    <col min="4366" max="4366" width="4.85546875" style="158" customWidth="1"/>
    <col min="4367" max="4367" width="5.7109375" style="158" customWidth="1"/>
    <col min="4368" max="4368" width="7.85546875" style="158" customWidth="1"/>
    <col min="4369" max="4601" width="9" style="158"/>
    <col min="4602" max="4602" width="3.42578125" style="158" customWidth="1"/>
    <col min="4603" max="4603" width="17.42578125" style="158" customWidth="1"/>
    <col min="4604" max="4604" width="17.140625" style="158" customWidth="1"/>
    <col min="4605" max="4605" width="7.85546875" style="158" customWidth="1"/>
    <col min="4606" max="4607" width="3.85546875" style="158" customWidth="1"/>
    <col min="4608" max="4609" width="4.140625" style="158" customWidth="1"/>
    <col min="4610" max="4610" width="7.140625" style="158" customWidth="1"/>
    <col min="4611" max="4611" width="5" style="158" customWidth="1"/>
    <col min="4612" max="4612" width="5.28515625" style="158" customWidth="1"/>
    <col min="4613" max="4613" width="5.140625" style="158" customWidth="1"/>
    <col min="4614" max="4615" width="5" style="158" customWidth="1"/>
    <col min="4616" max="4616" width="4.7109375" style="158" customWidth="1"/>
    <col min="4617" max="4620" width="4.85546875" style="158" customWidth="1"/>
    <col min="4621" max="4621" width="4.7109375" style="158" customWidth="1"/>
    <col min="4622" max="4622" width="4.85546875" style="158" customWidth="1"/>
    <col min="4623" max="4623" width="5.7109375" style="158" customWidth="1"/>
    <col min="4624" max="4624" width="7.85546875" style="158" customWidth="1"/>
    <col min="4625" max="4857" width="9" style="158"/>
    <col min="4858" max="4858" width="3.42578125" style="158" customWidth="1"/>
    <col min="4859" max="4859" width="17.42578125" style="158" customWidth="1"/>
    <col min="4860" max="4860" width="17.140625" style="158" customWidth="1"/>
    <col min="4861" max="4861" width="7.85546875" style="158" customWidth="1"/>
    <col min="4862" max="4863" width="3.85546875" style="158" customWidth="1"/>
    <col min="4864" max="4865" width="4.140625" style="158" customWidth="1"/>
    <col min="4866" max="4866" width="7.140625" style="158" customWidth="1"/>
    <col min="4867" max="4867" width="5" style="158" customWidth="1"/>
    <col min="4868" max="4868" width="5.28515625" style="158" customWidth="1"/>
    <col min="4869" max="4869" width="5.140625" style="158" customWidth="1"/>
    <col min="4870" max="4871" width="5" style="158" customWidth="1"/>
    <col min="4872" max="4872" width="4.7109375" style="158" customWidth="1"/>
    <col min="4873" max="4876" width="4.85546875" style="158" customWidth="1"/>
    <col min="4877" max="4877" width="4.7109375" style="158" customWidth="1"/>
    <col min="4878" max="4878" width="4.85546875" style="158" customWidth="1"/>
    <col min="4879" max="4879" width="5.7109375" style="158" customWidth="1"/>
    <col min="4880" max="4880" width="7.85546875" style="158" customWidth="1"/>
    <col min="4881" max="5113" width="9" style="158"/>
    <col min="5114" max="5114" width="3.42578125" style="158" customWidth="1"/>
    <col min="5115" max="5115" width="17.42578125" style="158" customWidth="1"/>
    <col min="5116" max="5116" width="17.140625" style="158" customWidth="1"/>
    <col min="5117" max="5117" width="7.85546875" style="158" customWidth="1"/>
    <col min="5118" max="5119" width="3.85546875" style="158" customWidth="1"/>
    <col min="5120" max="5121" width="4.140625" style="158" customWidth="1"/>
    <col min="5122" max="5122" width="7.140625" style="158" customWidth="1"/>
    <col min="5123" max="5123" width="5" style="158" customWidth="1"/>
    <col min="5124" max="5124" width="5.28515625" style="158" customWidth="1"/>
    <col min="5125" max="5125" width="5.140625" style="158" customWidth="1"/>
    <col min="5126" max="5127" width="5" style="158" customWidth="1"/>
    <col min="5128" max="5128" width="4.7109375" style="158" customWidth="1"/>
    <col min="5129" max="5132" width="4.85546875" style="158" customWidth="1"/>
    <col min="5133" max="5133" width="4.7109375" style="158" customWidth="1"/>
    <col min="5134" max="5134" width="4.85546875" style="158" customWidth="1"/>
    <col min="5135" max="5135" width="5.7109375" style="158" customWidth="1"/>
    <col min="5136" max="5136" width="7.85546875" style="158" customWidth="1"/>
    <col min="5137" max="5369" width="9" style="158"/>
    <col min="5370" max="5370" width="3.42578125" style="158" customWidth="1"/>
    <col min="5371" max="5371" width="17.42578125" style="158" customWidth="1"/>
    <col min="5372" max="5372" width="17.140625" style="158" customWidth="1"/>
    <col min="5373" max="5373" width="7.85546875" style="158" customWidth="1"/>
    <col min="5374" max="5375" width="3.85546875" style="158" customWidth="1"/>
    <col min="5376" max="5377" width="4.140625" style="158" customWidth="1"/>
    <col min="5378" max="5378" width="7.140625" style="158" customWidth="1"/>
    <col min="5379" max="5379" width="5" style="158" customWidth="1"/>
    <col min="5380" max="5380" width="5.28515625" style="158" customWidth="1"/>
    <col min="5381" max="5381" width="5.140625" style="158" customWidth="1"/>
    <col min="5382" max="5383" width="5" style="158" customWidth="1"/>
    <col min="5384" max="5384" width="4.7109375" style="158" customWidth="1"/>
    <col min="5385" max="5388" width="4.85546875" style="158" customWidth="1"/>
    <col min="5389" max="5389" width="4.7109375" style="158" customWidth="1"/>
    <col min="5390" max="5390" width="4.85546875" style="158" customWidth="1"/>
    <col min="5391" max="5391" width="5.7109375" style="158" customWidth="1"/>
    <col min="5392" max="5392" width="7.85546875" style="158" customWidth="1"/>
    <col min="5393" max="5625" width="9" style="158"/>
    <col min="5626" max="5626" width="3.42578125" style="158" customWidth="1"/>
    <col min="5627" max="5627" width="17.42578125" style="158" customWidth="1"/>
    <col min="5628" max="5628" width="17.140625" style="158" customWidth="1"/>
    <col min="5629" max="5629" width="7.85546875" style="158" customWidth="1"/>
    <col min="5630" max="5631" width="3.85546875" style="158" customWidth="1"/>
    <col min="5632" max="5633" width="4.140625" style="158" customWidth="1"/>
    <col min="5634" max="5634" width="7.140625" style="158" customWidth="1"/>
    <col min="5635" max="5635" width="5" style="158" customWidth="1"/>
    <col min="5636" max="5636" width="5.28515625" style="158" customWidth="1"/>
    <col min="5637" max="5637" width="5.140625" style="158" customWidth="1"/>
    <col min="5638" max="5639" width="5" style="158" customWidth="1"/>
    <col min="5640" max="5640" width="4.7109375" style="158" customWidth="1"/>
    <col min="5641" max="5644" width="4.85546875" style="158" customWidth="1"/>
    <col min="5645" max="5645" width="4.7109375" style="158" customWidth="1"/>
    <col min="5646" max="5646" width="4.85546875" style="158" customWidth="1"/>
    <col min="5647" max="5647" width="5.7109375" style="158" customWidth="1"/>
    <col min="5648" max="5648" width="7.85546875" style="158" customWidth="1"/>
    <col min="5649" max="5881" width="9" style="158"/>
    <col min="5882" max="5882" width="3.42578125" style="158" customWidth="1"/>
    <col min="5883" max="5883" width="17.42578125" style="158" customWidth="1"/>
    <col min="5884" max="5884" width="17.140625" style="158" customWidth="1"/>
    <col min="5885" max="5885" width="7.85546875" style="158" customWidth="1"/>
    <col min="5886" max="5887" width="3.85546875" style="158" customWidth="1"/>
    <col min="5888" max="5889" width="4.140625" style="158" customWidth="1"/>
    <col min="5890" max="5890" width="7.140625" style="158" customWidth="1"/>
    <col min="5891" max="5891" width="5" style="158" customWidth="1"/>
    <col min="5892" max="5892" width="5.28515625" style="158" customWidth="1"/>
    <col min="5893" max="5893" width="5.140625" style="158" customWidth="1"/>
    <col min="5894" max="5895" width="5" style="158" customWidth="1"/>
    <col min="5896" max="5896" width="4.7109375" style="158" customWidth="1"/>
    <col min="5897" max="5900" width="4.85546875" style="158" customWidth="1"/>
    <col min="5901" max="5901" width="4.7109375" style="158" customWidth="1"/>
    <col min="5902" max="5902" width="4.85546875" style="158" customWidth="1"/>
    <col min="5903" max="5903" width="5.7109375" style="158" customWidth="1"/>
    <col min="5904" max="5904" width="7.85546875" style="158" customWidth="1"/>
    <col min="5905" max="6137" width="9" style="158"/>
    <col min="6138" max="6138" width="3.42578125" style="158" customWidth="1"/>
    <col min="6139" max="6139" width="17.42578125" style="158" customWidth="1"/>
    <col min="6140" max="6140" width="17.140625" style="158" customWidth="1"/>
    <col min="6141" max="6141" width="7.85546875" style="158" customWidth="1"/>
    <col min="6142" max="6143" width="3.85546875" style="158" customWidth="1"/>
    <col min="6144" max="6145" width="4.140625" style="158" customWidth="1"/>
    <col min="6146" max="6146" width="7.140625" style="158" customWidth="1"/>
    <col min="6147" max="6147" width="5" style="158" customWidth="1"/>
    <col min="6148" max="6148" width="5.28515625" style="158" customWidth="1"/>
    <col min="6149" max="6149" width="5.140625" style="158" customWidth="1"/>
    <col min="6150" max="6151" width="5" style="158" customWidth="1"/>
    <col min="6152" max="6152" width="4.7109375" style="158" customWidth="1"/>
    <col min="6153" max="6156" width="4.85546875" style="158" customWidth="1"/>
    <col min="6157" max="6157" width="4.7109375" style="158" customWidth="1"/>
    <col min="6158" max="6158" width="4.85546875" style="158" customWidth="1"/>
    <col min="6159" max="6159" width="5.7109375" style="158" customWidth="1"/>
    <col min="6160" max="6160" width="7.85546875" style="158" customWidth="1"/>
    <col min="6161" max="6393" width="9" style="158"/>
    <col min="6394" max="6394" width="3.42578125" style="158" customWidth="1"/>
    <col min="6395" max="6395" width="17.42578125" style="158" customWidth="1"/>
    <col min="6396" max="6396" width="17.140625" style="158" customWidth="1"/>
    <col min="6397" max="6397" width="7.85546875" style="158" customWidth="1"/>
    <col min="6398" max="6399" width="3.85546875" style="158" customWidth="1"/>
    <col min="6400" max="6401" width="4.140625" style="158" customWidth="1"/>
    <col min="6402" max="6402" width="7.140625" style="158" customWidth="1"/>
    <col min="6403" max="6403" width="5" style="158" customWidth="1"/>
    <col min="6404" max="6404" width="5.28515625" style="158" customWidth="1"/>
    <col min="6405" max="6405" width="5.140625" style="158" customWidth="1"/>
    <col min="6406" max="6407" width="5" style="158" customWidth="1"/>
    <col min="6408" max="6408" width="4.7109375" style="158" customWidth="1"/>
    <col min="6409" max="6412" width="4.85546875" style="158" customWidth="1"/>
    <col min="6413" max="6413" width="4.7109375" style="158" customWidth="1"/>
    <col min="6414" max="6414" width="4.85546875" style="158" customWidth="1"/>
    <col min="6415" max="6415" width="5.7109375" style="158" customWidth="1"/>
    <col min="6416" max="6416" width="7.85546875" style="158" customWidth="1"/>
    <col min="6417" max="6649" width="9" style="158"/>
    <col min="6650" max="6650" width="3.42578125" style="158" customWidth="1"/>
    <col min="6651" max="6651" width="17.42578125" style="158" customWidth="1"/>
    <col min="6652" max="6652" width="17.140625" style="158" customWidth="1"/>
    <col min="6653" max="6653" width="7.85546875" style="158" customWidth="1"/>
    <col min="6654" max="6655" width="3.85546875" style="158" customWidth="1"/>
    <col min="6656" max="6657" width="4.140625" style="158" customWidth="1"/>
    <col min="6658" max="6658" width="7.140625" style="158" customWidth="1"/>
    <col min="6659" max="6659" width="5" style="158" customWidth="1"/>
    <col min="6660" max="6660" width="5.28515625" style="158" customWidth="1"/>
    <col min="6661" max="6661" width="5.140625" style="158" customWidth="1"/>
    <col min="6662" max="6663" width="5" style="158" customWidth="1"/>
    <col min="6664" max="6664" width="4.7109375" style="158" customWidth="1"/>
    <col min="6665" max="6668" width="4.85546875" style="158" customWidth="1"/>
    <col min="6669" max="6669" width="4.7109375" style="158" customWidth="1"/>
    <col min="6670" max="6670" width="4.85546875" style="158" customWidth="1"/>
    <col min="6671" max="6671" width="5.7109375" style="158" customWidth="1"/>
    <col min="6672" max="6672" width="7.85546875" style="158" customWidth="1"/>
    <col min="6673" max="6905" width="9" style="158"/>
    <col min="6906" max="6906" width="3.42578125" style="158" customWidth="1"/>
    <col min="6907" max="6907" width="17.42578125" style="158" customWidth="1"/>
    <col min="6908" max="6908" width="17.140625" style="158" customWidth="1"/>
    <col min="6909" max="6909" width="7.85546875" style="158" customWidth="1"/>
    <col min="6910" max="6911" width="3.85546875" style="158" customWidth="1"/>
    <col min="6912" max="6913" width="4.140625" style="158" customWidth="1"/>
    <col min="6914" max="6914" width="7.140625" style="158" customWidth="1"/>
    <col min="6915" max="6915" width="5" style="158" customWidth="1"/>
    <col min="6916" max="6916" width="5.28515625" style="158" customWidth="1"/>
    <col min="6917" max="6917" width="5.140625" style="158" customWidth="1"/>
    <col min="6918" max="6919" width="5" style="158" customWidth="1"/>
    <col min="6920" max="6920" width="4.7109375" style="158" customWidth="1"/>
    <col min="6921" max="6924" width="4.85546875" style="158" customWidth="1"/>
    <col min="6925" max="6925" width="4.7109375" style="158" customWidth="1"/>
    <col min="6926" max="6926" width="4.85546875" style="158" customWidth="1"/>
    <col min="6927" max="6927" width="5.7109375" style="158" customWidth="1"/>
    <col min="6928" max="6928" width="7.85546875" style="158" customWidth="1"/>
    <col min="6929" max="7161" width="9" style="158"/>
    <col min="7162" max="7162" width="3.42578125" style="158" customWidth="1"/>
    <col min="7163" max="7163" width="17.42578125" style="158" customWidth="1"/>
    <col min="7164" max="7164" width="17.140625" style="158" customWidth="1"/>
    <col min="7165" max="7165" width="7.85546875" style="158" customWidth="1"/>
    <col min="7166" max="7167" width="3.85546875" style="158" customWidth="1"/>
    <col min="7168" max="7169" width="4.140625" style="158" customWidth="1"/>
    <col min="7170" max="7170" width="7.140625" style="158" customWidth="1"/>
    <col min="7171" max="7171" width="5" style="158" customWidth="1"/>
    <col min="7172" max="7172" width="5.28515625" style="158" customWidth="1"/>
    <col min="7173" max="7173" width="5.140625" style="158" customWidth="1"/>
    <col min="7174" max="7175" width="5" style="158" customWidth="1"/>
    <col min="7176" max="7176" width="4.7109375" style="158" customWidth="1"/>
    <col min="7177" max="7180" width="4.85546875" style="158" customWidth="1"/>
    <col min="7181" max="7181" width="4.7109375" style="158" customWidth="1"/>
    <col min="7182" max="7182" width="4.85546875" style="158" customWidth="1"/>
    <col min="7183" max="7183" width="5.7109375" style="158" customWidth="1"/>
    <col min="7184" max="7184" width="7.85546875" style="158" customWidth="1"/>
    <col min="7185" max="7417" width="9" style="158"/>
    <col min="7418" max="7418" width="3.42578125" style="158" customWidth="1"/>
    <col min="7419" max="7419" width="17.42578125" style="158" customWidth="1"/>
    <col min="7420" max="7420" width="17.140625" style="158" customWidth="1"/>
    <col min="7421" max="7421" width="7.85546875" style="158" customWidth="1"/>
    <col min="7422" max="7423" width="3.85546875" style="158" customWidth="1"/>
    <col min="7424" max="7425" width="4.140625" style="158" customWidth="1"/>
    <col min="7426" max="7426" width="7.140625" style="158" customWidth="1"/>
    <col min="7427" max="7427" width="5" style="158" customWidth="1"/>
    <col min="7428" max="7428" width="5.28515625" style="158" customWidth="1"/>
    <col min="7429" max="7429" width="5.140625" style="158" customWidth="1"/>
    <col min="7430" max="7431" width="5" style="158" customWidth="1"/>
    <col min="7432" max="7432" width="4.7109375" style="158" customWidth="1"/>
    <col min="7433" max="7436" width="4.85546875" style="158" customWidth="1"/>
    <col min="7437" max="7437" width="4.7109375" style="158" customWidth="1"/>
    <col min="7438" max="7438" width="4.85546875" style="158" customWidth="1"/>
    <col min="7439" max="7439" width="5.7109375" style="158" customWidth="1"/>
    <col min="7440" max="7440" width="7.85546875" style="158" customWidth="1"/>
    <col min="7441" max="7673" width="9" style="158"/>
    <col min="7674" max="7674" width="3.42578125" style="158" customWidth="1"/>
    <col min="7675" max="7675" width="17.42578125" style="158" customWidth="1"/>
    <col min="7676" max="7676" width="17.140625" style="158" customWidth="1"/>
    <col min="7677" max="7677" width="7.85546875" style="158" customWidth="1"/>
    <col min="7678" max="7679" width="3.85546875" style="158" customWidth="1"/>
    <col min="7680" max="7681" width="4.140625" style="158" customWidth="1"/>
    <col min="7682" max="7682" width="7.140625" style="158" customWidth="1"/>
    <col min="7683" max="7683" width="5" style="158" customWidth="1"/>
    <col min="7684" max="7684" width="5.28515625" style="158" customWidth="1"/>
    <col min="7685" max="7685" width="5.140625" style="158" customWidth="1"/>
    <col min="7686" max="7687" width="5" style="158" customWidth="1"/>
    <col min="7688" max="7688" width="4.7109375" style="158" customWidth="1"/>
    <col min="7689" max="7692" width="4.85546875" style="158" customWidth="1"/>
    <col min="7693" max="7693" width="4.7109375" style="158" customWidth="1"/>
    <col min="7694" max="7694" width="4.85546875" style="158" customWidth="1"/>
    <col min="7695" max="7695" width="5.7109375" style="158" customWidth="1"/>
    <col min="7696" max="7696" width="7.85546875" style="158" customWidth="1"/>
    <col min="7697" max="7929" width="9" style="158"/>
    <col min="7930" max="7930" width="3.42578125" style="158" customWidth="1"/>
    <col min="7931" max="7931" width="17.42578125" style="158" customWidth="1"/>
    <col min="7932" max="7932" width="17.140625" style="158" customWidth="1"/>
    <col min="7933" max="7933" width="7.85546875" style="158" customWidth="1"/>
    <col min="7934" max="7935" width="3.85546875" style="158" customWidth="1"/>
    <col min="7936" max="7937" width="4.140625" style="158" customWidth="1"/>
    <col min="7938" max="7938" width="7.140625" style="158" customWidth="1"/>
    <col min="7939" max="7939" width="5" style="158" customWidth="1"/>
    <col min="7940" max="7940" width="5.28515625" style="158" customWidth="1"/>
    <col min="7941" max="7941" width="5.140625" style="158" customWidth="1"/>
    <col min="7942" max="7943" width="5" style="158" customWidth="1"/>
    <col min="7944" max="7944" width="4.7109375" style="158" customWidth="1"/>
    <col min="7945" max="7948" width="4.85546875" style="158" customWidth="1"/>
    <col min="7949" max="7949" width="4.7109375" style="158" customWidth="1"/>
    <col min="7950" max="7950" width="4.85546875" style="158" customWidth="1"/>
    <col min="7951" max="7951" width="5.7109375" style="158" customWidth="1"/>
    <col min="7952" max="7952" width="7.85546875" style="158" customWidth="1"/>
    <col min="7953" max="8185" width="9" style="158"/>
    <col min="8186" max="8186" width="3.42578125" style="158" customWidth="1"/>
    <col min="8187" max="8187" width="17.42578125" style="158" customWidth="1"/>
    <col min="8188" max="8188" width="17.140625" style="158" customWidth="1"/>
    <col min="8189" max="8189" width="7.85546875" style="158" customWidth="1"/>
    <col min="8190" max="8191" width="3.85546875" style="158" customWidth="1"/>
    <col min="8192" max="8193" width="4.140625" style="158" customWidth="1"/>
    <col min="8194" max="8194" width="7.140625" style="158" customWidth="1"/>
    <col min="8195" max="8195" width="5" style="158" customWidth="1"/>
    <col min="8196" max="8196" width="5.28515625" style="158" customWidth="1"/>
    <col min="8197" max="8197" width="5.140625" style="158" customWidth="1"/>
    <col min="8198" max="8199" width="5" style="158" customWidth="1"/>
    <col min="8200" max="8200" width="4.7109375" style="158" customWidth="1"/>
    <col min="8201" max="8204" width="4.85546875" style="158" customWidth="1"/>
    <col min="8205" max="8205" width="4.7109375" style="158" customWidth="1"/>
    <col min="8206" max="8206" width="4.85546875" style="158" customWidth="1"/>
    <col min="8207" max="8207" width="5.7109375" style="158" customWidth="1"/>
    <col min="8208" max="8208" width="7.85546875" style="158" customWidth="1"/>
    <col min="8209" max="8441" width="9" style="158"/>
    <col min="8442" max="8442" width="3.42578125" style="158" customWidth="1"/>
    <col min="8443" max="8443" width="17.42578125" style="158" customWidth="1"/>
    <col min="8444" max="8444" width="17.140625" style="158" customWidth="1"/>
    <col min="8445" max="8445" width="7.85546875" style="158" customWidth="1"/>
    <col min="8446" max="8447" width="3.85546875" style="158" customWidth="1"/>
    <col min="8448" max="8449" width="4.140625" style="158" customWidth="1"/>
    <col min="8450" max="8450" width="7.140625" style="158" customWidth="1"/>
    <col min="8451" max="8451" width="5" style="158" customWidth="1"/>
    <col min="8452" max="8452" width="5.28515625" style="158" customWidth="1"/>
    <col min="8453" max="8453" width="5.140625" style="158" customWidth="1"/>
    <col min="8454" max="8455" width="5" style="158" customWidth="1"/>
    <col min="8456" max="8456" width="4.7109375" style="158" customWidth="1"/>
    <col min="8457" max="8460" width="4.85546875" style="158" customWidth="1"/>
    <col min="8461" max="8461" width="4.7109375" style="158" customWidth="1"/>
    <col min="8462" max="8462" width="4.85546875" style="158" customWidth="1"/>
    <col min="8463" max="8463" width="5.7109375" style="158" customWidth="1"/>
    <col min="8464" max="8464" width="7.85546875" style="158" customWidth="1"/>
    <col min="8465" max="8697" width="9" style="158"/>
    <col min="8698" max="8698" width="3.42578125" style="158" customWidth="1"/>
    <col min="8699" max="8699" width="17.42578125" style="158" customWidth="1"/>
    <col min="8700" max="8700" width="17.140625" style="158" customWidth="1"/>
    <col min="8701" max="8701" width="7.85546875" style="158" customWidth="1"/>
    <col min="8702" max="8703" width="3.85546875" style="158" customWidth="1"/>
    <col min="8704" max="8705" width="4.140625" style="158" customWidth="1"/>
    <col min="8706" max="8706" width="7.140625" style="158" customWidth="1"/>
    <col min="8707" max="8707" width="5" style="158" customWidth="1"/>
    <col min="8708" max="8708" width="5.28515625" style="158" customWidth="1"/>
    <col min="8709" max="8709" width="5.140625" style="158" customWidth="1"/>
    <col min="8710" max="8711" width="5" style="158" customWidth="1"/>
    <col min="8712" max="8712" width="4.7109375" style="158" customWidth="1"/>
    <col min="8713" max="8716" width="4.85546875" style="158" customWidth="1"/>
    <col min="8717" max="8717" width="4.7109375" style="158" customWidth="1"/>
    <col min="8718" max="8718" width="4.85546875" style="158" customWidth="1"/>
    <col min="8719" max="8719" width="5.7109375" style="158" customWidth="1"/>
    <col min="8720" max="8720" width="7.85546875" style="158" customWidth="1"/>
    <col min="8721" max="8953" width="9" style="158"/>
    <col min="8954" max="8954" width="3.42578125" style="158" customWidth="1"/>
    <col min="8955" max="8955" width="17.42578125" style="158" customWidth="1"/>
    <col min="8956" max="8956" width="17.140625" style="158" customWidth="1"/>
    <col min="8957" max="8957" width="7.85546875" style="158" customWidth="1"/>
    <col min="8958" max="8959" width="3.85546875" style="158" customWidth="1"/>
    <col min="8960" max="8961" width="4.140625" style="158" customWidth="1"/>
    <col min="8962" max="8962" width="7.140625" style="158" customWidth="1"/>
    <col min="8963" max="8963" width="5" style="158" customWidth="1"/>
    <col min="8964" max="8964" width="5.28515625" style="158" customWidth="1"/>
    <col min="8965" max="8965" width="5.140625" style="158" customWidth="1"/>
    <col min="8966" max="8967" width="5" style="158" customWidth="1"/>
    <col min="8968" max="8968" width="4.7109375" style="158" customWidth="1"/>
    <col min="8969" max="8972" width="4.85546875" style="158" customWidth="1"/>
    <col min="8973" max="8973" width="4.7109375" style="158" customWidth="1"/>
    <col min="8974" max="8974" width="4.85546875" style="158" customWidth="1"/>
    <col min="8975" max="8975" width="5.7109375" style="158" customWidth="1"/>
    <col min="8976" max="8976" width="7.85546875" style="158" customWidth="1"/>
    <col min="8977" max="9209" width="9" style="158"/>
    <col min="9210" max="9210" width="3.42578125" style="158" customWidth="1"/>
    <col min="9211" max="9211" width="17.42578125" style="158" customWidth="1"/>
    <col min="9212" max="9212" width="17.140625" style="158" customWidth="1"/>
    <col min="9213" max="9213" width="7.85546875" style="158" customWidth="1"/>
    <col min="9214" max="9215" width="3.85546875" style="158" customWidth="1"/>
    <col min="9216" max="9217" width="4.140625" style="158" customWidth="1"/>
    <col min="9218" max="9218" width="7.140625" style="158" customWidth="1"/>
    <col min="9219" max="9219" width="5" style="158" customWidth="1"/>
    <col min="9220" max="9220" width="5.28515625" style="158" customWidth="1"/>
    <col min="9221" max="9221" width="5.140625" style="158" customWidth="1"/>
    <col min="9222" max="9223" width="5" style="158" customWidth="1"/>
    <col min="9224" max="9224" width="4.7109375" style="158" customWidth="1"/>
    <col min="9225" max="9228" width="4.85546875" style="158" customWidth="1"/>
    <col min="9229" max="9229" width="4.7109375" style="158" customWidth="1"/>
    <col min="9230" max="9230" width="4.85546875" style="158" customWidth="1"/>
    <col min="9231" max="9231" width="5.7109375" style="158" customWidth="1"/>
    <col min="9232" max="9232" width="7.85546875" style="158" customWidth="1"/>
    <col min="9233" max="9465" width="9" style="158"/>
    <col min="9466" max="9466" width="3.42578125" style="158" customWidth="1"/>
    <col min="9467" max="9467" width="17.42578125" style="158" customWidth="1"/>
    <col min="9468" max="9468" width="17.140625" style="158" customWidth="1"/>
    <col min="9469" max="9469" width="7.85546875" style="158" customWidth="1"/>
    <col min="9470" max="9471" width="3.85546875" style="158" customWidth="1"/>
    <col min="9472" max="9473" width="4.140625" style="158" customWidth="1"/>
    <col min="9474" max="9474" width="7.140625" style="158" customWidth="1"/>
    <col min="9475" max="9475" width="5" style="158" customWidth="1"/>
    <col min="9476" max="9476" width="5.28515625" style="158" customWidth="1"/>
    <col min="9477" max="9477" width="5.140625" style="158" customWidth="1"/>
    <col min="9478" max="9479" width="5" style="158" customWidth="1"/>
    <col min="9480" max="9480" width="4.7109375" style="158" customWidth="1"/>
    <col min="9481" max="9484" width="4.85546875" style="158" customWidth="1"/>
    <col min="9485" max="9485" width="4.7109375" style="158" customWidth="1"/>
    <col min="9486" max="9486" width="4.85546875" style="158" customWidth="1"/>
    <col min="9487" max="9487" width="5.7109375" style="158" customWidth="1"/>
    <col min="9488" max="9488" width="7.85546875" style="158" customWidth="1"/>
    <col min="9489" max="9721" width="9" style="158"/>
    <col min="9722" max="9722" width="3.42578125" style="158" customWidth="1"/>
    <col min="9723" max="9723" width="17.42578125" style="158" customWidth="1"/>
    <col min="9724" max="9724" width="17.140625" style="158" customWidth="1"/>
    <col min="9725" max="9725" width="7.85546875" style="158" customWidth="1"/>
    <col min="9726" max="9727" width="3.85546875" style="158" customWidth="1"/>
    <col min="9728" max="9729" width="4.140625" style="158" customWidth="1"/>
    <col min="9730" max="9730" width="7.140625" style="158" customWidth="1"/>
    <col min="9731" max="9731" width="5" style="158" customWidth="1"/>
    <col min="9732" max="9732" width="5.28515625" style="158" customWidth="1"/>
    <col min="9733" max="9733" width="5.140625" style="158" customWidth="1"/>
    <col min="9734" max="9735" width="5" style="158" customWidth="1"/>
    <col min="9736" max="9736" width="4.7109375" style="158" customWidth="1"/>
    <col min="9737" max="9740" width="4.85546875" style="158" customWidth="1"/>
    <col min="9741" max="9741" width="4.7109375" style="158" customWidth="1"/>
    <col min="9742" max="9742" width="4.85546875" style="158" customWidth="1"/>
    <col min="9743" max="9743" width="5.7109375" style="158" customWidth="1"/>
    <col min="9744" max="9744" width="7.85546875" style="158" customWidth="1"/>
    <col min="9745" max="9977" width="9" style="158"/>
    <col min="9978" max="9978" width="3.42578125" style="158" customWidth="1"/>
    <col min="9979" max="9979" width="17.42578125" style="158" customWidth="1"/>
    <col min="9980" max="9980" width="17.140625" style="158" customWidth="1"/>
    <col min="9981" max="9981" width="7.85546875" style="158" customWidth="1"/>
    <col min="9982" max="9983" width="3.85546875" style="158" customWidth="1"/>
    <col min="9984" max="9985" width="4.140625" style="158" customWidth="1"/>
    <col min="9986" max="9986" width="7.140625" style="158" customWidth="1"/>
    <col min="9987" max="9987" width="5" style="158" customWidth="1"/>
    <col min="9988" max="9988" width="5.28515625" style="158" customWidth="1"/>
    <col min="9989" max="9989" width="5.140625" style="158" customWidth="1"/>
    <col min="9990" max="9991" width="5" style="158" customWidth="1"/>
    <col min="9992" max="9992" width="4.7109375" style="158" customWidth="1"/>
    <col min="9993" max="9996" width="4.85546875" style="158" customWidth="1"/>
    <col min="9997" max="9997" width="4.7109375" style="158" customWidth="1"/>
    <col min="9998" max="9998" width="4.85546875" style="158" customWidth="1"/>
    <col min="9999" max="9999" width="5.7109375" style="158" customWidth="1"/>
    <col min="10000" max="10000" width="7.85546875" style="158" customWidth="1"/>
    <col min="10001" max="10233" width="9" style="158"/>
    <col min="10234" max="10234" width="3.42578125" style="158" customWidth="1"/>
    <col min="10235" max="10235" width="17.42578125" style="158" customWidth="1"/>
    <col min="10236" max="10236" width="17.140625" style="158" customWidth="1"/>
    <col min="10237" max="10237" width="7.85546875" style="158" customWidth="1"/>
    <col min="10238" max="10239" width="3.85546875" style="158" customWidth="1"/>
    <col min="10240" max="10241" width="4.140625" style="158" customWidth="1"/>
    <col min="10242" max="10242" width="7.140625" style="158" customWidth="1"/>
    <col min="10243" max="10243" width="5" style="158" customWidth="1"/>
    <col min="10244" max="10244" width="5.28515625" style="158" customWidth="1"/>
    <col min="10245" max="10245" width="5.140625" style="158" customWidth="1"/>
    <col min="10246" max="10247" width="5" style="158" customWidth="1"/>
    <col min="10248" max="10248" width="4.7109375" style="158" customWidth="1"/>
    <col min="10249" max="10252" width="4.85546875" style="158" customWidth="1"/>
    <col min="10253" max="10253" width="4.7109375" style="158" customWidth="1"/>
    <col min="10254" max="10254" width="4.85546875" style="158" customWidth="1"/>
    <col min="10255" max="10255" width="5.7109375" style="158" customWidth="1"/>
    <col min="10256" max="10256" width="7.85546875" style="158" customWidth="1"/>
    <col min="10257" max="10489" width="9" style="158"/>
    <col min="10490" max="10490" width="3.42578125" style="158" customWidth="1"/>
    <col min="10491" max="10491" width="17.42578125" style="158" customWidth="1"/>
    <col min="10492" max="10492" width="17.140625" style="158" customWidth="1"/>
    <col min="10493" max="10493" width="7.85546875" style="158" customWidth="1"/>
    <col min="10494" max="10495" width="3.85546875" style="158" customWidth="1"/>
    <col min="10496" max="10497" width="4.140625" style="158" customWidth="1"/>
    <col min="10498" max="10498" width="7.140625" style="158" customWidth="1"/>
    <col min="10499" max="10499" width="5" style="158" customWidth="1"/>
    <col min="10500" max="10500" width="5.28515625" style="158" customWidth="1"/>
    <col min="10501" max="10501" width="5.140625" style="158" customWidth="1"/>
    <col min="10502" max="10503" width="5" style="158" customWidth="1"/>
    <col min="10504" max="10504" width="4.7109375" style="158" customWidth="1"/>
    <col min="10505" max="10508" width="4.85546875" style="158" customWidth="1"/>
    <col min="10509" max="10509" width="4.7109375" style="158" customWidth="1"/>
    <col min="10510" max="10510" width="4.85546875" style="158" customWidth="1"/>
    <col min="10511" max="10511" width="5.7109375" style="158" customWidth="1"/>
    <col min="10512" max="10512" width="7.85546875" style="158" customWidth="1"/>
    <col min="10513" max="10745" width="9" style="158"/>
    <col min="10746" max="10746" width="3.42578125" style="158" customWidth="1"/>
    <col min="10747" max="10747" width="17.42578125" style="158" customWidth="1"/>
    <col min="10748" max="10748" width="17.140625" style="158" customWidth="1"/>
    <col min="10749" max="10749" width="7.85546875" style="158" customWidth="1"/>
    <col min="10750" max="10751" width="3.85546875" style="158" customWidth="1"/>
    <col min="10752" max="10753" width="4.140625" style="158" customWidth="1"/>
    <col min="10754" max="10754" width="7.140625" style="158" customWidth="1"/>
    <col min="10755" max="10755" width="5" style="158" customWidth="1"/>
    <col min="10756" max="10756" width="5.28515625" style="158" customWidth="1"/>
    <col min="10757" max="10757" width="5.140625" style="158" customWidth="1"/>
    <col min="10758" max="10759" width="5" style="158" customWidth="1"/>
    <col min="10760" max="10760" width="4.7109375" style="158" customWidth="1"/>
    <col min="10761" max="10764" width="4.85546875" style="158" customWidth="1"/>
    <col min="10765" max="10765" width="4.7109375" style="158" customWidth="1"/>
    <col min="10766" max="10766" width="4.85546875" style="158" customWidth="1"/>
    <col min="10767" max="10767" width="5.7109375" style="158" customWidth="1"/>
    <col min="10768" max="10768" width="7.85546875" style="158" customWidth="1"/>
    <col min="10769" max="11001" width="9" style="158"/>
    <col min="11002" max="11002" width="3.42578125" style="158" customWidth="1"/>
    <col min="11003" max="11003" width="17.42578125" style="158" customWidth="1"/>
    <col min="11004" max="11004" width="17.140625" style="158" customWidth="1"/>
    <col min="11005" max="11005" width="7.85546875" style="158" customWidth="1"/>
    <col min="11006" max="11007" width="3.85546875" style="158" customWidth="1"/>
    <col min="11008" max="11009" width="4.140625" style="158" customWidth="1"/>
    <col min="11010" max="11010" width="7.140625" style="158" customWidth="1"/>
    <col min="11011" max="11011" width="5" style="158" customWidth="1"/>
    <col min="11012" max="11012" width="5.28515625" style="158" customWidth="1"/>
    <col min="11013" max="11013" width="5.140625" style="158" customWidth="1"/>
    <col min="11014" max="11015" width="5" style="158" customWidth="1"/>
    <col min="11016" max="11016" width="4.7109375" style="158" customWidth="1"/>
    <col min="11017" max="11020" width="4.85546875" style="158" customWidth="1"/>
    <col min="11021" max="11021" width="4.7109375" style="158" customWidth="1"/>
    <col min="11022" max="11022" width="4.85546875" style="158" customWidth="1"/>
    <col min="11023" max="11023" width="5.7109375" style="158" customWidth="1"/>
    <col min="11024" max="11024" width="7.85546875" style="158" customWidth="1"/>
    <col min="11025" max="11257" width="9" style="158"/>
    <col min="11258" max="11258" width="3.42578125" style="158" customWidth="1"/>
    <col min="11259" max="11259" width="17.42578125" style="158" customWidth="1"/>
    <col min="11260" max="11260" width="17.140625" style="158" customWidth="1"/>
    <col min="11261" max="11261" width="7.85546875" style="158" customWidth="1"/>
    <col min="11262" max="11263" width="3.85546875" style="158" customWidth="1"/>
    <col min="11264" max="11265" width="4.140625" style="158" customWidth="1"/>
    <col min="11266" max="11266" width="7.140625" style="158" customWidth="1"/>
    <col min="11267" max="11267" width="5" style="158" customWidth="1"/>
    <col min="11268" max="11268" width="5.28515625" style="158" customWidth="1"/>
    <col min="11269" max="11269" width="5.140625" style="158" customWidth="1"/>
    <col min="11270" max="11271" width="5" style="158" customWidth="1"/>
    <col min="11272" max="11272" width="4.7109375" style="158" customWidth="1"/>
    <col min="11273" max="11276" width="4.85546875" style="158" customWidth="1"/>
    <col min="11277" max="11277" width="4.7109375" style="158" customWidth="1"/>
    <col min="11278" max="11278" width="4.85546875" style="158" customWidth="1"/>
    <col min="11279" max="11279" width="5.7109375" style="158" customWidth="1"/>
    <col min="11280" max="11280" width="7.85546875" style="158" customWidth="1"/>
    <col min="11281" max="11513" width="9" style="158"/>
    <col min="11514" max="11514" width="3.42578125" style="158" customWidth="1"/>
    <col min="11515" max="11515" width="17.42578125" style="158" customWidth="1"/>
    <col min="11516" max="11516" width="17.140625" style="158" customWidth="1"/>
    <col min="11517" max="11517" width="7.85546875" style="158" customWidth="1"/>
    <col min="11518" max="11519" width="3.85546875" style="158" customWidth="1"/>
    <col min="11520" max="11521" width="4.140625" style="158" customWidth="1"/>
    <col min="11522" max="11522" width="7.140625" style="158" customWidth="1"/>
    <col min="11523" max="11523" width="5" style="158" customWidth="1"/>
    <col min="11524" max="11524" width="5.28515625" style="158" customWidth="1"/>
    <col min="11525" max="11525" width="5.140625" style="158" customWidth="1"/>
    <col min="11526" max="11527" width="5" style="158" customWidth="1"/>
    <col min="11528" max="11528" width="4.7109375" style="158" customWidth="1"/>
    <col min="11529" max="11532" width="4.85546875" style="158" customWidth="1"/>
    <col min="11533" max="11533" width="4.7109375" style="158" customWidth="1"/>
    <col min="11534" max="11534" width="4.85546875" style="158" customWidth="1"/>
    <col min="11535" max="11535" width="5.7109375" style="158" customWidth="1"/>
    <col min="11536" max="11536" width="7.85546875" style="158" customWidth="1"/>
    <col min="11537" max="11769" width="9" style="158"/>
    <col min="11770" max="11770" width="3.42578125" style="158" customWidth="1"/>
    <col min="11771" max="11771" width="17.42578125" style="158" customWidth="1"/>
    <col min="11772" max="11772" width="17.140625" style="158" customWidth="1"/>
    <col min="11773" max="11773" width="7.85546875" style="158" customWidth="1"/>
    <col min="11774" max="11775" width="3.85546875" style="158" customWidth="1"/>
    <col min="11776" max="11777" width="4.140625" style="158" customWidth="1"/>
    <col min="11778" max="11778" width="7.140625" style="158" customWidth="1"/>
    <col min="11779" max="11779" width="5" style="158" customWidth="1"/>
    <col min="11780" max="11780" width="5.28515625" style="158" customWidth="1"/>
    <col min="11781" max="11781" width="5.140625" style="158" customWidth="1"/>
    <col min="11782" max="11783" width="5" style="158" customWidth="1"/>
    <col min="11784" max="11784" width="4.7109375" style="158" customWidth="1"/>
    <col min="11785" max="11788" width="4.85546875" style="158" customWidth="1"/>
    <col min="11789" max="11789" width="4.7109375" style="158" customWidth="1"/>
    <col min="11790" max="11790" width="4.85546875" style="158" customWidth="1"/>
    <col min="11791" max="11791" width="5.7109375" style="158" customWidth="1"/>
    <col min="11792" max="11792" width="7.85546875" style="158" customWidth="1"/>
    <col min="11793" max="12025" width="9" style="158"/>
    <col min="12026" max="12026" width="3.42578125" style="158" customWidth="1"/>
    <col min="12027" max="12027" width="17.42578125" style="158" customWidth="1"/>
    <col min="12028" max="12028" width="17.140625" style="158" customWidth="1"/>
    <col min="12029" max="12029" width="7.85546875" style="158" customWidth="1"/>
    <col min="12030" max="12031" width="3.85546875" style="158" customWidth="1"/>
    <col min="12032" max="12033" width="4.140625" style="158" customWidth="1"/>
    <col min="12034" max="12034" width="7.140625" style="158" customWidth="1"/>
    <col min="12035" max="12035" width="5" style="158" customWidth="1"/>
    <col min="12036" max="12036" width="5.28515625" style="158" customWidth="1"/>
    <col min="12037" max="12037" width="5.140625" style="158" customWidth="1"/>
    <col min="12038" max="12039" width="5" style="158" customWidth="1"/>
    <col min="12040" max="12040" width="4.7109375" style="158" customWidth="1"/>
    <col min="12041" max="12044" width="4.85546875" style="158" customWidth="1"/>
    <col min="12045" max="12045" width="4.7109375" style="158" customWidth="1"/>
    <col min="12046" max="12046" width="4.85546875" style="158" customWidth="1"/>
    <col min="12047" max="12047" width="5.7109375" style="158" customWidth="1"/>
    <col min="12048" max="12048" width="7.85546875" style="158" customWidth="1"/>
    <col min="12049" max="12281" width="9" style="158"/>
    <col min="12282" max="12282" width="3.42578125" style="158" customWidth="1"/>
    <col min="12283" max="12283" width="17.42578125" style="158" customWidth="1"/>
    <col min="12284" max="12284" width="17.140625" style="158" customWidth="1"/>
    <col min="12285" max="12285" width="7.85546875" style="158" customWidth="1"/>
    <col min="12286" max="12287" width="3.85546875" style="158" customWidth="1"/>
    <col min="12288" max="12289" width="4.140625" style="158" customWidth="1"/>
    <col min="12290" max="12290" width="7.140625" style="158" customWidth="1"/>
    <col min="12291" max="12291" width="5" style="158" customWidth="1"/>
    <col min="12292" max="12292" width="5.28515625" style="158" customWidth="1"/>
    <col min="12293" max="12293" width="5.140625" style="158" customWidth="1"/>
    <col min="12294" max="12295" width="5" style="158" customWidth="1"/>
    <col min="12296" max="12296" width="4.7109375" style="158" customWidth="1"/>
    <col min="12297" max="12300" width="4.85546875" style="158" customWidth="1"/>
    <col min="12301" max="12301" width="4.7109375" style="158" customWidth="1"/>
    <col min="12302" max="12302" width="4.85546875" style="158" customWidth="1"/>
    <col min="12303" max="12303" width="5.7109375" style="158" customWidth="1"/>
    <col min="12304" max="12304" width="7.85546875" style="158" customWidth="1"/>
    <col min="12305" max="12537" width="9" style="158"/>
    <col min="12538" max="12538" width="3.42578125" style="158" customWidth="1"/>
    <col min="12539" max="12539" width="17.42578125" style="158" customWidth="1"/>
    <col min="12540" max="12540" width="17.140625" style="158" customWidth="1"/>
    <col min="12541" max="12541" width="7.85546875" style="158" customWidth="1"/>
    <col min="12542" max="12543" width="3.85546875" style="158" customWidth="1"/>
    <col min="12544" max="12545" width="4.140625" style="158" customWidth="1"/>
    <col min="12546" max="12546" width="7.140625" style="158" customWidth="1"/>
    <col min="12547" max="12547" width="5" style="158" customWidth="1"/>
    <col min="12548" max="12548" width="5.28515625" style="158" customWidth="1"/>
    <col min="12549" max="12549" width="5.140625" style="158" customWidth="1"/>
    <col min="12550" max="12551" width="5" style="158" customWidth="1"/>
    <col min="12552" max="12552" width="4.7109375" style="158" customWidth="1"/>
    <col min="12553" max="12556" width="4.85546875" style="158" customWidth="1"/>
    <col min="12557" max="12557" width="4.7109375" style="158" customWidth="1"/>
    <col min="12558" max="12558" width="4.85546875" style="158" customWidth="1"/>
    <col min="12559" max="12559" width="5.7109375" style="158" customWidth="1"/>
    <col min="12560" max="12560" width="7.85546875" style="158" customWidth="1"/>
    <col min="12561" max="12793" width="9" style="158"/>
    <col min="12794" max="12794" width="3.42578125" style="158" customWidth="1"/>
    <col min="12795" max="12795" width="17.42578125" style="158" customWidth="1"/>
    <col min="12796" max="12796" width="17.140625" style="158" customWidth="1"/>
    <col min="12797" max="12797" width="7.85546875" style="158" customWidth="1"/>
    <col min="12798" max="12799" width="3.85546875" style="158" customWidth="1"/>
    <col min="12800" max="12801" width="4.140625" style="158" customWidth="1"/>
    <col min="12802" max="12802" width="7.140625" style="158" customWidth="1"/>
    <col min="12803" max="12803" width="5" style="158" customWidth="1"/>
    <col min="12804" max="12804" width="5.28515625" style="158" customWidth="1"/>
    <col min="12805" max="12805" width="5.140625" style="158" customWidth="1"/>
    <col min="12806" max="12807" width="5" style="158" customWidth="1"/>
    <col min="12808" max="12808" width="4.7109375" style="158" customWidth="1"/>
    <col min="12809" max="12812" width="4.85546875" style="158" customWidth="1"/>
    <col min="12813" max="12813" width="4.7109375" style="158" customWidth="1"/>
    <col min="12814" max="12814" width="4.85546875" style="158" customWidth="1"/>
    <col min="12815" max="12815" width="5.7109375" style="158" customWidth="1"/>
    <col min="12816" max="12816" width="7.85546875" style="158" customWidth="1"/>
    <col min="12817" max="13049" width="9" style="158"/>
    <col min="13050" max="13050" width="3.42578125" style="158" customWidth="1"/>
    <col min="13051" max="13051" width="17.42578125" style="158" customWidth="1"/>
    <col min="13052" max="13052" width="17.140625" style="158" customWidth="1"/>
    <col min="13053" max="13053" width="7.85546875" style="158" customWidth="1"/>
    <col min="13054" max="13055" width="3.85546875" style="158" customWidth="1"/>
    <col min="13056" max="13057" width="4.140625" style="158" customWidth="1"/>
    <col min="13058" max="13058" width="7.140625" style="158" customWidth="1"/>
    <col min="13059" max="13059" width="5" style="158" customWidth="1"/>
    <col min="13060" max="13060" width="5.28515625" style="158" customWidth="1"/>
    <col min="13061" max="13061" width="5.140625" style="158" customWidth="1"/>
    <col min="13062" max="13063" width="5" style="158" customWidth="1"/>
    <col min="13064" max="13064" width="4.7109375" style="158" customWidth="1"/>
    <col min="13065" max="13068" width="4.85546875" style="158" customWidth="1"/>
    <col min="13069" max="13069" width="4.7109375" style="158" customWidth="1"/>
    <col min="13070" max="13070" width="4.85546875" style="158" customWidth="1"/>
    <col min="13071" max="13071" width="5.7109375" style="158" customWidth="1"/>
    <col min="13072" max="13072" width="7.85546875" style="158" customWidth="1"/>
    <col min="13073" max="13305" width="9" style="158"/>
    <col min="13306" max="13306" width="3.42578125" style="158" customWidth="1"/>
    <col min="13307" max="13307" width="17.42578125" style="158" customWidth="1"/>
    <col min="13308" max="13308" width="17.140625" style="158" customWidth="1"/>
    <col min="13309" max="13309" width="7.85546875" style="158" customWidth="1"/>
    <col min="13310" max="13311" width="3.85546875" style="158" customWidth="1"/>
    <col min="13312" max="13313" width="4.140625" style="158" customWidth="1"/>
    <col min="13314" max="13314" width="7.140625" style="158" customWidth="1"/>
    <col min="13315" max="13315" width="5" style="158" customWidth="1"/>
    <col min="13316" max="13316" width="5.28515625" style="158" customWidth="1"/>
    <col min="13317" max="13317" width="5.140625" style="158" customWidth="1"/>
    <col min="13318" max="13319" width="5" style="158" customWidth="1"/>
    <col min="13320" max="13320" width="4.7109375" style="158" customWidth="1"/>
    <col min="13321" max="13324" width="4.85546875" style="158" customWidth="1"/>
    <col min="13325" max="13325" width="4.7109375" style="158" customWidth="1"/>
    <col min="13326" max="13326" width="4.85546875" style="158" customWidth="1"/>
    <col min="13327" max="13327" width="5.7109375" style="158" customWidth="1"/>
    <col min="13328" max="13328" width="7.85546875" style="158" customWidth="1"/>
    <col min="13329" max="13561" width="9" style="158"/>
    <col min="13562" max="13562" width="3.42578125" style="158" customWidth="1"/>
    <col min="13563" max="13563" width="17.42578125" style="158" customWidth="1"/>
    <col min="13564" max="13564" width="17.140625" style="158" customWidth="1"/>
    <col min="13565" max="13565" width="7.85546875" style="158" customWidth="1"/>
    <col min="13566" max="13567" width="3.85546875" style="158" customWidth="1"/>
    <col min="13568" max="13569" width="4.140625" style="158" customWidth="1"/>
    <col min="13570" max="13570" width="7.140625" style="158" customWidth="1"/>
    <col min="13571" max="13571" width="5" style="158" customWidth="1"/>
    <col min="13572" max="13572" width="5.28515625" style="158" customWidth="1"/>
    <col min="13573" max="13573" width="5.140625" style="158" customWidth="1"/>
    <col min="13574" max="13575" width="5" style="158" customWidth="1"/>
    <col min="13576" max="13576" width="4.7109375" style="158" customWidth="1"/>
    <col min="13577" max="13580" width="4.85546875" style="158" customWidth="1"/>
    <col min="13581" max="13581" width="4.7109375" style="158" customWidth="1"/>
    <col min="13582" max="13582" width="4.85546875" style="158" customWidth="1"/>
    <col min="13583" max="13583" width="5.7109375" style="158" customWidth="1"/>
    <col min="13584" max="13584" width="7.85546875" style="158" customWidth="1"/>
    <col min="13585" max="13817" width="9" style="158"/>
    <col min="13818" max="13818" width="3.42578125" style="158" customWidth="1"/>
    <col min="13819" max="13819" width="17.42578125" style="158" customWidth="1"/>
    <col min="13820" max="13820" width="17.140625" style="158" customWidth="1"/>
    <col min="13821" max="13821" width="7.85546875" style="158" customWidth="1"/>
    <col min="13822" max="13823" width="3.85546875" style="158" customWidth="1"/>
    <col min="13824" max="13825" width="4.140625" style="158" customWidth="1"/>
    <col min="13826" max="13826" width="7.140625" style="158" customWidth="1"/>
    <col min="13827" max="13827" width="5" style="158" customWidth="1"/>
    <col min="13828" max="13828" width="5.28515625" style="158" customWidth="1"/>
    <col min="13829" max="13829" width="5.140625" style="158" customWidth="1"/>
    <col min="13830" max="13831" width="5" style="158" customWidth="1"/>
    <col min="13832" max="13832" width="4.7109375" style="158" customWidth="1"/>
    <col min="13833" max="13836" width="4.85546875" style="158" customWidth="1"/>
    <col min="13837" max="13837" width="4.7109375" style="158" customWidth="1"/>
    <col min="13838" max="13838" width="4.85546875" style="158" customWidth="1"/>
    <col min="13839" max="13839" width="5.7109375" style="158" customWidth="1"/>
    <col min="13840" max="13840" width="7.85546875" style="158" customWidth="1"/>
    <col min="13841" max="14073" width="9" style="158"/>
    <col min="14074" max="14074" width="3.42578125" style="158" customWidth="1"/>
    <col min="14075" max="14075" width="17.42578125" style="158" customWidth="1"/>
    <col min="14076" max="14076" width="17.140625" style="158" customWidth="1"/>
    <col min="14077" max="14077" width="7.85546875" style="158" customWidth="1"/>
    <col min="14078" max="14079" width="3.85546875" style="158" customWidth="1"/>
    <col min="14080" max="14081" width="4.140625" style="158" customWidth="1"/>
    <col min="14082" max="14082" width="7.140625" style="158" customWidth="1"/>
    <col min="14083" max="14083" width="5" style="158" customWidth="1"/>
    <col min="14084" max="14084" width="5.28515625" style="158" customWidth="1"/>
    <col min="14085" max="14085" width="5.140625" style="158" customWidth="1"/>
    <col min="14086" max="14087" width="5" style="158" customWidth="1"/>
    <col min="14088" max="14088" width="4.7109375" style="158" customWidth="1"/>
    <col min="14089" max="14092" width="4.85546875" style="158" customWidth="1"/>
    <col min="14093" max="14093" width="4.7109375" style="158" customWidth="1"/>
    <col min="14094" max="14094" width="4.85546875" style="158" customWidth="1"/>
    <col min="14095" max="14095" width="5.7109375" style="158" customWidth="1"/>
    <col min="14096" max="14096" width="7.85546875" style="158" customWidth="1"/>
    <col min="14097" max="14329" width="9" style="158"/>
    <col min="14330" max="14330" width="3.42578125" style="158" customWidth="1"/>
    <col min="14331" max="14331" width="17.42578125" style="158" customWidth="1"/>
    <col min="14332" max="14332" width="17.140625" style="158" customWidth="1"/>
    <col min="14333" max="14333" width="7.85546875" style="158" customWidth="1"/>
    <col min="14334" max="14335" width="3.85546875" style="158" customWidth="1"/>
    <col min="14336" max="14337" width="4.140625" style="158" customWidth="1"/>
    <col min="14338" max="14338" width="7.140625" style="158" customWidth="1"/>
    <col min="14339" max="14339" width="5" style="158" customWidth="1"/>
    <col min="14340" max="14340" width="5.28515625" style="158" customWidth="1"/>
    <col min="14341" max="14341" width="5.140625" style="158" customWidth="1"/>
    <col min="14342" max="14343" width="5" style="158" customWidth="1"/>
    <col min="14344" max="14344" width="4.7109375" style="158" customWidth="1"/>
    <col min="14345" max="14348" width="4.85546875" style="158" customWidth="1"/>
    <col min="14349" max="14349" width="4.7109375" style="158" customWidth="1"/>
    <col min="14350" max="14350" width="4.85546875" style="158" customWidth="1"/>
    <col min="14351" max="14351" width="5.7109375" style="158" customWidth="1"/>
    <col min="14352" max="14352" width="7.85546875" style="158" customWidth="1"/>
    <col min="14353" max="14585" width="9" style="158"/>
    <col min="14586" max="14586" width="3.42578125" style="158" customWidth="1"/>
    <col min="14587" max="14587" width="17.42578125" style="158" customWidth="1"/>
    <col min="14588" max="14588" width="17.140625" style="158" customWidth="1"/>
    <col min="14589" max="14589" width="7.85546875" style="158" customWidth="1"/>
    <col min="14590" max="14591" width="3.85546875" style="158" customWidth="1"/>
    <col min="14592" max="14593" width="4.140625" style="158" customWidth="1"/>
    <col min="14594" max="14594" width="7.140625" style="158" customWidth="1"/>
    <col min="14595" max="14595" width="5" style="158" customWidth="1"/>
    <col min="14596" max="14596" width="5.28515625" style="158" customWidth="1"/>
    <col min="14597" max="14597" width="5.140625" style="158" customWidth="1"/>
    <col min="14598" max="14599" width="5" style="158" customWidth="1"/>
    <col min="14600" max="14600" width="4.7109375" style="158" customWidth="1"/>
    <col min="14601" max="14604" width="4.85546875" style="158" customWidth="1"/>
    <col min="14605" max="14605" width="4.7109375" style="158" customWidth="1"/>
    <col min="14606" max="14606" width="4.85546875" style="158" customWidth="1"/>
    <col min="14607" max="14607" width="5.7109375" style="158" customWidth="1"/>
    <col min="14608" max="14608" width="7.85546875" style="158" customWidth="1"/>
    <col min="14609" max="14841" width="9" style="158"/>
    <col min="14842" max="14842" width="3.42578125" style="158" customWidth="1"/>
    <col min="14843" max="14843" width="17.42578125" style="158" customWidth="1"/>
    <col min="14844" max="14844" width="17.140625" style="158" customWidth="1"/>
    <col min="14845" max="14845" width="7.85546875" style="158" customWidth="1"/>
    <col min="14846" max="14847" width="3.85546875" style="158" customWidth="1"/>
    <col min="14848" max="14849" width="4.140625" style="158" customWidth="1"/>
    <col min="14850" max="14850" width="7.140625" style="158" customWidth="1"/>
    <col min="14851" max="14851" width="5" style="158" customWidth="1"/>
    <col min="14852" max="14852" width="5.28515625" style="158" customWidth="1"/>
    <col min="14853" max="14853" width="5.140625" style="158" customWidth="1"/>
    <col min="14854" max="14855" width="5" style="158" customWidth="1"/>
    <col min="14856" max="14856" width="4.7109375" style="158" customWidth="1"/>
    <col min="14857" max="14860" width="4.85546875" style="158" customWidth="1"/>
    <col min="14861" max="14861" width="4.7109375" style="158" customWidth="1"/>
    <col min="14862" max="14862" width="4.85546875" style="158" customWidth="1"/>
    <col min="14863" max="14863" width="5.7109375" style="158" customWidth="1"/>
    <col min="14864" max="14864" width="7.85546875" style="158" customWidth="1"/>
    <col min="14865" max="15097" width="9" style="158"/>
    <col min="15098" max="15098" width="3.42578125" style="158" customWidth="1"/>
    <col min="15099" max="15099" width="17.42578125" style="158" customWidth="1"/>
    <col min="15100" max="15100" width="17.140625" style="158" customWidth="1"/>
    <col min="15101" max="15101" width="7.85546875" style="158" customWidth="1"/>
    <col min="15102" max="15103" width="3.85546875" style="158" customWidth="1"/>
    <col min="15104" max="15105" width="4.140625" style="158" customWidth="1"/>
    <col min="15106" max="15106" width="7.140625" style="158" customWidth="1"/>
    <col min="15107" max="15107" width="5" style="158" customWidth="1"/>
    <col min="15108" max="15108" width="5.28515625" style="158" customWidth="1"/>
    <col min="15109" max="15109" width="5.140625" style="158" customWidth="1"/>
    <col min="15110" max="15111" width="5" style="158" customWidth="1"/>
    <col min="15112" max="15112" width="4.7109375" style="158" customWidth="1"/>
    <col min="15113" max="15116" width="4.85546875" style="158" customWidth="1"/>
    <col min="15117" max="15117" width="4.7109375" style="158" customWidth="1"/>
    <col min="15118" max="15118" width="4.85546875" style="158" customWidth="1"/>
    <col min="15119" max="15119" width="5.7109375" style="158" customWidth="1"/>
    <col min="15120" max="15120" width="7.85546875" style="158" customWidth="1"/>
    <col min="15121" max="15353" width="9" style="158"/>
    <col min="15354" max="15354" width="3.42578125" style="158" customWidth="1"/>
    <col min="15355" max="15355" width="17.42578125" style="158" customWidth="1"/>
    <col min="15356" max="15356" width="17.140625" style="158" customWidth="1"/>
    <col min="15357" max="15357" width="7.85546875" style="158" customWidth="1"/>
    <col min="15358" max="15359" width="3.85546875" style="158" customWidth="1"/>
    <col min="15360" max="15361" width="4.140625" style="158" customWidth="1"/>
    <col min="15362" max="15362" width="7.140625" style="158" customWidth="1"/>
    <col min="15363" max="15363" width="5" style="158" customWidth="1"/>
    <col min="15364" max="15364" width="5.28515625" style="158" customWidth="1"/>
    <col min="15365" max="15365" width="5.140625" style="158" customWidth="1"/>
    <col min="15366" max="15367" width="5" style="158" customWidth="1"/>
    <col min="15368" max="15368" width="4.7109375" style="158" customWidth="1"/>
    <col min="15369" max="15372" width="4.85546875" style="158" customWidth="1"/>
    <col min="15373" max="15373" width="4.7109375" style="158" customWidth="1"/>
    <col min="15374" max="15374" width="4.85546875" style="158" customWidth="1"/>
    <col min="15375" max="15375" width="5.7109375" style="158" customWidth="1"/>
    <col min="15376" max="15376" width="7.85546875" style="158" customWidth="1"/>
    <col min="15377" max="15609" width="9" style="158"/>
    <col min="15610" max="15610" width="3.42578125" style="158" customWidth="1"/>
    <col min="15611" max="15611" width="17.42578125" style="158" customWidth="1"/>
    <col min="15612" max="15612" width="17.140625" style="158" customWidth="1"/>
    <col min="15613" max="15613" width="7.85546875" style="158" customWidth="1"/>
    <col min="15614" max="15615" width="3.85546875" style="158" customWidth="1"/>
    <col min="15616" max="15617" width="4.140625" style="158" customWidth="1"/>
    <col min="15618" max="15618" width="7.140625" style="158" customWidth="1"/>
    <col min="15619" max="15619" width="5" style="158" customWidth="1"/>
    <col min="15620" max="15620" width="5.28515625" style="158" customWidth="1"/>
    <col min="15621" max="15621" width="5.140625" style="158" customWidth="1"/>
    <col min="15622" max="15623" width="5" style="158" customWidth="1"/>
    <col min="15624" max="15624" width="4.7109375" style="158" customWidth="1"/>
    <col min="15625" max="15628" width="4.85546875" style="158" customWidth="1"/>
    <col min="15629" max="15629" width="4.7109375" style="158" customWidth="1"/>
    <col min="15630" max="15630" width="4.85546875" style="158" customWidth="1"/>
    <col min="15631" max="15631" width="5.7109375" style="158" customWidth="1"/>
    <col min="15632" max="15632" width="7.85546875" style="158" customWidth="1"/>
    <col min="15633" max="15865" width="9" style="158"/>
    <col min="15866" max="15866" width="3.42578125" style="158" customWidth="1"/>
    <col min="15867" max="15867" width="17.42578125" style="158" customWidth="1"/>
    <col min="15868" max="15868" width="17.140625" style="158" customWidth="1"/>
    <col min="15869" max="15869" width="7.85546875" style="158" customWidth="1"/>
    <col min="15870" max="15871" width="3.85546875" style="158" customWidth="1"/>
    <col min="15872" max="15873" width="4.140625" style="158" customWidth="1"/>
    <col min="15874" max="15874" width="7.140625" style="158" customWidth="1"/>
    <col min="15875" max="15875" width="5" style="158" customWidth="1"/>
    <col min="15876" max="15876" width="5.28515625" style="158" customWidth="1"/>
    <col min="15877" max="15877" width="5.140625" style="158" customWidth="1"/>
    <col min="15878" max="15879" width="5" style="158" customWidth="1"/>
    <col min="15880" max="15880" width="4.7109375" style="158" customWidth="1"/>
    <col min="15881" max="15884" width="4.85546875" style="158" customWidth="1"/>
    <col min="15885" max="15885" width="4.7109375" style="158" customWidth="1"/>
    <col min="15886" max="15886" width="4.85546875" style="158" customWidth="1"/>
    <col min="15887" max="15887" width="5.7109375" style="158" customWidth="1"/>
    <col min="15888" max="15888" width="7.85546875" style="158" customWidth="1"/>
    <col min="15889" max="16121" width="9" style="158"/>
    <col min="16122" max="16122" width="3.42578125" style="158" customWidth="1"/>
    <col min="16123" max="16123" width="17.42578125" style="158" customWidth="1"/>
    <col min="16124" max="16124" width="17.140625" style="158" customWidth="1"/>
    <col min="16125" max="16125" width="7.85546875" style="158" customWidth="1"/>
    <col min="16126" max="16127" width="3.85546875" style="158" customWidth="1"/>
    <col min="16128" max="16129" width="4.140625" style="158" customWidth="1"/>
    <col min="16130" max="16130" width="7.140625" style="158" customWidth="1"/>
    <col min="16131" max="16131" width="5" style="158" customWidth="1"/>
    <col min="16132" max="16132" width="5.28515625" style="158" customWidth="1"/>
    <col min="16133" max="16133" width="5.140625" style="158" customWidth="1"/>
    <col min="16134" max="16135" width="5" style="158" customWidth="1"/>
    <col min="16136" max="16136" width="4.7109375" style="158" customWidth="1"/>
    <col min="16137" max="16140" width="4.85546875" style="158" customWidth="1"/>
    <col min="16141" max="16141" width="4.7109375" style="158" customWidth="1"/>
    <col min="16142" max="16142" width="4.85546875" style="158" customWidth="1"/>
    <col min="16143" max="16143" width="5.7109375" style="158" customWidth="1"/>
    <col min="16144" max="16144" width="7.85546875" style="158" customWidth="1"/>
    <col min="16145" max="16384" width="9" style="158"/>
  </cols>
  <sheetData>
    <row r="1" spans="1:19">
      <c r="A1" s="320" t="s">
        <v>154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0"/>
      <c r="P1" s="320"/>
      <c r="Q1" s="320"/>
      <c r="R1" s="320"/>
      <c r="S1" s="320"/>
    </row>
    <row r="2" spans="1:19" ht="21" customHeight="1">
      <c r="A2" s="159" t="s">
        <v>214</v>
      </c>
      <c r="B2" s="159"/>
      <c r="C2" s="159"/>
      <c r="D2" s="159"/>
      <c r="E2" s="321" t="s">
        <v>213</v>
      </c>
      <c r="F2" s="321"/>
      <c r="G2" s="321"/>
      <c r="H2" s="321"/>
      <c r="I2" s="321"/>
      <c r="J2" s="321"/>
      <c r="K2" s="321"/>
      <c r="L2" s="321"/>
      <c r="M2" s="321"/>
      <c r="N2" s="321"/>
      <c r="O2" s="321"/>
      <c r="P2" s="321"/>
      <c r="Q2" s="321"/>
      <c r="R2" s="321"/>
      <c r="S2" s="321"/>
    </row>
    <row r="3" spans="1:19" s="125" customFormat="1">
      <c r="A3" s="123" t="s">
        <v>212</v>
      </c>
      <c r="B3" s="123"/>
      <c r="C3" s="123"/>
      <c r="D3" s="123"/>
      <c r="E3" s="315" t="s">
        <v>211</v>
      </c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  <c r="S3" s="315"/>
    </row>
    <row r="4" spans="1:19" s="125" customFormat="1">
      <c r="A4" s="122" t="s">
        <v>210</v>
      </c>
      <c r="B4" s="122"/>
      <c r="C4" s="122"/>
      <c r="D4" s="122"/>
      <c r="E4" s="315" t="s">
        <v>322</v>
      </c>
      <c r="F4" s="315"/>
      <c r="G4" s="315"/>
      <c r="H4" s="315"/>
      <c r="I4" s="315"/>
      <c r="J4" s="315"/>
      <c r="K4" s="315"/>
      <c r="L4" s="315"/>
      <c r="M4" s="315"/>
      <c r="N4" s="124" t="s">
        <v>0</v>
      </c>
      <c r="Q4" s="316">
        <v>6</v>
      </c>
      <c r="R4" s="316"/>
      <c r="S4" s="316"/>
    </row>
    <row r="5" spans="1:19" s="125" customFormat="1">
      <c r="A5" s="160" t="s">
        <v>25</v>
      </c>
      <c r="B5" s="160"/>
      <c r="C5" s="160"/>
      <c r="D5" s="160"/>
      <c r="E5" s="160"/>
      <c r="F5" s="160"/>
      <c r="G5" s="124"/>
      <c r="H5" s="124"/>
      <c r="I5" s="124"/>
      <c r="N5" s="124" t="s">
        <v>1</v>
      </c>
      <c r="Q5" s="317" t="s">
        <v>25</v>
      </c>
      <c r="R5" s="317"/>
      <c r="S5" s="317"/>
    </row>
    <row r="6" spans="1:19" s="125" customFormat="1">
      <c r="A6" s="125" t="s">
        <v>2</v>
      </c>
      <c r="C6" s="125" t="s">
        <v>321</v>
      </c>
      <c r="E6" s="318" t="s">
        <v>320</v>
      </c>
      <c r="F6" s="318"/>
      <c r="G6" s="318"/>
      <c r="H6" s="318"/>
      <c r="I6" s="318"/>
      <c r="N6" s="127" t="s">
        <v>4</v>
      </c>
      <c r="O6" s="127"/>
      <c r="P6" s="127"/>
      <c r="Q6" s="319">
        <f>F10</f>
        <v>43060</v>
      </c>
      <c r="R6" s="319"/>
      <c r="S6" s="319"/>
    </row>
    <row r="7" spans="1:19" s="161" customFormat="1">
      <c r="A7" s="322" t="s">
        <v>5</v>
      </c>
      <c r="B7" s="322" t="s">
        <v>207</v>
      </c>
      <c r="C7" s="322" t="s">
        <v>32</v>
      </c>
      <c r="D7" s="322" t="s">
        <v>6</v>
      </c>
      <c r="E7" s="322" t="s">
        <v>30</v>
      </c>
      <c r="F7" s="322" t="s">
        <v>7</v>
      </c>
      <c r="G7" s="322" t="s">
        <v>29</v>
      </c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2"/>
      <c r="S7" s="322" t="s">
        <v>8</v>
      </c>
    </row>
    <row r="8" spans="1:19" s="161" customFormat="1">
      <c r="A8" s="322"/>
      <c r="B8" s="322"/>
      <c r="C8" s="322"/>
      <c r="D8" s="322"/>
      <c r="E8" s="322"/>
      <c r="F8" s="322"/>
      <c r="G8" s="322" t="s">
        <v>9</v>
      </c>
      <c r="H8" s="322"/>
      <c r="I8" s="322"/>
      <c r="J8" s="322" t="s">
        <v>10</v>
      </c>
      <c r="K8" s="322"/>
      <c r="L8" s="322"/>
      <c r="M8" s="322" t="s">
        <v>11</v>
      </c>
      <c r="N8" s="322"/>
      <c r="O8" s="322"/>
      <c r="P8" s="322" t="s">
        <v>12</v>
      </c>
      <c r="Q8" s="322"/>
      <c r="R8" s="322"/>
      <c r="S8" s="322"/>
    </row>
    <row r="9" spans="1:19" s="161" customFormat="1" ht="24" customHeight="1" thickBot="1">
      <c r="A9" s="322"/>
      <c r="B9" s="322"/>
      <c r="C9" s="322"/>
      <c r="D9" s="322"/>
      <c r="E9" s="323"/>
      <c r="F9" s="323"/>
      <c r="G9" s="162" t="s">
        <v>13</v>
      </c>
      <c r="H9" s="162" t="s">
        <v>14</v>
      </c>
      <c r="I9" s="162" t="s">
        <v>15</v>
      </c>
      <c r="J9" s="162" t="s">
        <v>16</v>
      </c>
      <c r="K9" s="162" t="s">
        <v>17</v>
      </c>
      <c r="L9" s="162" t="s">
        <v>18</v>
      </c>
      <c r="M9" s="162" t="s">
        <v>19</v>
      </c>
      <c r="N9" s="162" t="s">
        <v>20</v>
      </c>
      <c r="O9" s="162" t="s">
        <v>21</v>
      </c>
      <c r="P9" s="162" t="s">
        <v>22</v>
      </c>
      <c r="Q9" s="162" t="s">
        <v>23</v>
      </c>
      <c r="R9" s="162" t="s">
        <v>24</v>
      </c>
      <c r="S9" s="322"/>
    </row>
    <row r="10" spans="1:19" s="159" customFormat="1" ht="24.75" thickBot="1">
      <c r="A10" s="163">
        <v>6</v>
      </c>
      <c r="B10" s="130" t="s">
        <v>319</v>
      </c>
      <c r="C10" s="131" t="s">
        <v>318</v>
      </c>
      <c r="D10" s="164"/>
      <c r="E10" s="165" t="s">
        <v>205</v>
      </c>
      <c r="F10" s="166">
        <f>K10+L10+N10</f>
        <v>43060</v>
      </c>
      <c r="G10" s="167"/>
      <c r="H10" s="167"/>
      <c r="I10" s="167"/>
      <c r="J10" s="167"/>
      <c r="K10" s="167">
        <v>2400</v>
      </c>
      <c r="L10" s="167">
        <v>7800</v>
      </c>
      <c r="M10" s="167"/>
      <c r="N10" s="167">
        <v>32860</v>
      </c>
      <c r="O10" s="167"/>
      <c r="P10" s="167"/>
      <c r="Q10" s="168"/>
      <c r="R10" s="169"/>
      <c r="S10" s="103" t="s">
        <v>317</v>
      </c>
    </row>
    <row r="11" spans="1:19" s="159" customFormat="1" ht="24.75" thickBot="1">
      <c r="A11" s="163"/>
      <c r="B11" s="130" t="s">
        <v>316</v>
      </c>
      <c r="C11" s="149" t="s">
        <v>315</v>
      </c>
      <c r="D11" s="164"/>
      <c r="E11" s="171" t="s">
        <v>202</v>
      </c>
      <c r="F11" s="172">
        <f>SUM(G11:R11)</f>
        <v>0</v>
      </c>
      <c r="G11" s="173"/>
      <c r="H11" s="173"/>
      <c r="I11" s="173"/>
      <c r="J11" s="173"/>
      <c r="K11" s="173"/>
      <c r="L11" s="173"/>
      <c r="M11" s="173"/>
      <c r="N11" s="173"/>
      <c r="O11" s="173"/>
      <c r="P11" s="173"/>
      <c r="Q11" s="173"/>
      <c r="R11" s="174"/>
      <c r="S11" s="103" t="s">
        <v>314</v>
      </c>
    </row>
    <row r="12" spans="1:19" s="159" customFormat="1">
      <c r="A12" s="163"/>
      <c r="B12" s="130" t="s">
        <v>228</v>
      </c>
      <c r="C12" s="149" t="s">
        <v>313</v>
      </c>
      <c r="D12" s="164"/>
      <c r="E12" s="175" t="s">
        <v>25</v>
      </c>
      <c r="F12" s="176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03" t="s">
        <v>312</v>
      </c>
    </row>
    <row r="13" spans="1:19" s="159" customFormat="1">
      <c r="A13" s="163"/>
      <c r="B13" s="130" t="s">
        <v>66</v>
      </c>
      <c r="C13" s="149" t="s">
        <v>311</v>
      </c>
      <c r="D13" s="164"/>
      <c r="E13" s="178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0"/>
    </row>
    <row r="14" spans="1:19" s="159" customFormat="1">
      <c r="A14" s="163"/>
      <c r="B14" s="130" t="s">
        <v>155</v>
      </c>
      <c r="C14" s="149" t="s">
        <v>310</v>
      </c>
      <c r="D14" s="179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9"/>
    </row>
    <row r="15" spans="1:19" s="159" customFormat="1">
      <c r="A15" s="163"/>
      <c r="B15" s="179"/>
      <c r="C15" s="149" t="s">
        <v>309</v>
      </c>
      <c r="D15" s="154" t="s">
        <v>308</v>
      </c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</row>
    <row r="16" spans="1:19" s="159" customFormat="1">
      <c r="A16" s="163"/>
      <c r="B16" s="152" t="s">
        <v>38</v>
      </c>
      <c r="C16" s="149" t="s">
        <v>307</v>
      </c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</row>
    <row r="17" spans="1:19" s="159" customFormat="1">
      <c r="A17" s="163"/>
      <c r="B17" s="180" t="s">
        <v>306</v>
      </c>
      <c r="C17" s="149" t="s">
        <v>305</v>
      </c>
      <c r="D17" s="179"/>
      <c r="E17" s="179"/>
      <c r="F17" s="179"/>
      <c r="G17" s="179"/>
      <c r="H17" s="179"/>
      <c r="I17" s="179"/>
      <c r="J17" s="179"/>
      <c r="K17" s="179"/>
      <c r="L17" s="179"/>
      <c r="M17" s="179"/>
      <c r="N17" s="179"/>
      <c r="O17" s="179"/>
      <c r="P17" s="179"/>
      <c r="Q17" s="179"/>
      <c r="R17" s="179"/>
      <c r="S17" s="179"/>
    </row>
    <row r="18" spans="1:19" s="159" customFormat="1">
      <c r="A18" s="163"/>
      <c r="B18" s="149" t="s">
        <v>304</v>
      </c>
      <c r="C18" s="149" t="s">
        <v>303</v>
      </c>
      <c r="D18" s="179"/>
      <c r="E18" s="179"/>
      <c r="F18" s="179"/>
      <c r="G18" s="179"/>
      <c r="H18" s="179"/>
      <c r="I18" s="179"/>
      <c r="J18" s="179"/>
      <c r="K18" s="179"/>
      <c r="L18" s="179"/>
      <c r="M18" s="179"/>
      <c r="N18" s="179"/>
      <c r="O18" s="179"/>
      <c r="P18" s="179"/>
      <c r="Q18" s="179"/>
      <c r="R18" s="179"/>
      <c r="S18" s="179"/>
    </row>
    <row r="19" spans="1:19" s="159" customFormat="1">
      <c r="A19" s="163"/>
      <c r="B19" s="149" t="s">
        <v>302</v>
      </c>
      <c r="C19" s="149" t="s">
        <v>301</v>
      </c>
      <c r="D19" s="179"/>
      <c r="E19" s="179"/>
      <c r="F19" s="179"/>
      <c r="G19" s="179"/>
      <c r="H19" s="179"/>
      <c r="I19" s="179"/>
      <c r="J19" s="179"/>
      <c r="K19" s="179"/>
      <c r="L19" s="179"/>
      <c r="M19" s="179"/>
      <c r="N19" s="179"/>
      <c r="O19" s="179"/>
      <c r="P19" s="179"/>
      <c r="Q19" s="179"/>
      <c r="R19" s="179"/>
      <c r="S19" s="179"/>
    </row>
    <row r="20" spans="1:19" s="159" customFormat="1">
      <c r="A20" s="163"/>
      <c r="B20" s="149" t="s">
        <v>300</v>
      </c>
      <c r="C20" s="149" t="s">
        <v>299</v>
      </c>
      <c r="D20" s="179"/>
      <c r="E20" s="179"/>
      <c r="F20" s="179"/>
      <c r="G20" s="179"/>
      <c r="H20" s="179"/>
      <c r="I20" s="179"/>
      <c r="J20" s="179"/>
      <c r="K20" s="179"/>
      <c r="L20" s="179"/>
      <c r="M20" s="179"/>
      <c r="N20" s="179"/>
      <c r="O20" s="179"/>
      <c r="P20" s="179"/>
      <c r="Q20" s="179"/>
      <c r="R20" s="179"/>
      <c r="S20" s="179"/>
    </row>
    <row r="21" spans="1:19" s="159" customFormat="1">
      <c r="A21" s="163"/>
      <c r="B21" s="149" t="s">
        <v>298</v>
      </c>
      <c r="C21" s="149" t="s">
        <v>297</v>
      </c>
      <c r="D21" s="179"/>
      <c r="E21" s="179"/>
      <c r="F21" s="179"/>
      <c r="G21" s="179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</row>
    <row r="22" spans="1:19" s="159" customFormat="1">
      <c r="A22" s="163"/>
      <c r="B22" s="149" t="s">
        <v>296</v>
      </c>
      <c r="C22" s="149" t="s">
        <v>295</v>
      </c>
      <c r="D22" s="179"/>
      <c r="E22" s="179"/>
      <c r="F22" s="179"/>
      <c r="G22" s="179"/>
      <c r="H22" s="179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</row>
    <row r="23" spans="1:19" s="159" customFormat="1">
      <c r="A23" s="163"/>
      <c r="B23" s="149" t="s">
        <v>294</v>
      </c>
      <c r="C23" s="149" t="s">
        <v>293</v>
      </c>
      <c r="D23" s="179"/>
      <c r="E23" s="179"/>
      <c r="F23" s="179"/>
      <c r="G23" s="179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79"/>
      <c r="S23" s="179"/>
    </row>
    <row r="24" spans="1:19" s="159" customFormat="1">
      <c r="A24" s="163"/>
      <c r="B24" s="149" t="s">
        <v>292</v>
      </c>
      <c r="C24" s="149" t="s">
        <v>291</v>
      </c>
      <c r="D24" s="179"/>
      <c r="E24" s="179"/>
      <c r="F24" s="179"/>
      <c r="G24" s="179"/>
      <c r="H24" s="179"/>
      <c r="I24" s="179"/>
      <c r="J24" s="179"/>
      <c r="K24" s="179"/>
      <c r="L24" s="179"/>
      <c r="M24" s="179"/>
      <c r="N24" s="179"/>
      <c r="O24" s="179"/>
      <c r="P24" s="179"/>
      <c r="Q24" s="179"/>
      <c r="R24" s="179"/>
      <c r="S24" s="179"/>
    </row>
    <row r="25" spans="1:19" s="159" customFormat="1">
      <c r="A25" s="163"/>
      <c r="B25" s="149" t="s">
        <v>290</v>
      </c>
      <c r="C25" s="149" t="s">
        <v>289</v>
      </c>
      <c r="D25" s="179"/>
      <c r="E25" s="179"/>
      <c r="F25" s="179"/>
      <c r="G25" s="179"/>
      <c r="H25" s="179"/>
      <c r="I25" s="179"/>
      <c r="J25" s="179"/>
      <c r="K25" s="179"/>
      <c r="L25" s="179"/>
      <c r="M25" s="179"/>
      <c r="N25" s="179"/>
      <c r="O25" s="179"/>
      <c r="P25" s="179"/>
      <c r="Q25" s="179"/>
      <c r="R25" s="179"/>
      <c r="S25" s="179"/>
    </row>
    <row r="26" spans="1:19" s="159" customFormat="1">
      <c r="A26" s="163"/>
      <c r="B26" s="149" t="s">
        <v>288</v>
      </c>
      <c r="C26" s="149" t="s">
        <v>287</v>
      </c>
      <c r="D26" s="179"/>
      <c r="E26" s="179"/>
      <c r="F26" s="179"/>
      <c r="G26" s="179"/>
      <c r="H26" s="179"/>
      <c r="I26" s="179"/>
      <c r="J26" s="179"/>
      <c r="K26" s="179"/>
      <c r="L26" s="179"/>
      <c r="M26" s="179"/>
      <c r="N26" s="179"/>
      <c r="O26" s="179"/>
      <c r="P26" s="179"/>
      <c r="Q26" s="179"/>
      <c r="R26" s="179"/>
      <c r="S26" s="179"/>
    </row>
    <row r="27" spans="1:19" s="159" customFormat="1">
      <c r="A27" s="163"/>
      <c r="B27" s="149" t="s">
        <v>286</v>
      </c>
      <c r="C27" s="131" t="s">
        <v>285</v>
      </c>
      <c r="D27" s="154"/>
      <c r="E27" s="179"/>
      <c r="F27" s="179"/>
      <c r="G27" s="179"/>
      <c r="H27" s="179"/>
      <c r="I27" s="179"/>
      <c r="J27" s="179"/>
      <c r="K27" s="179"/>
      <c r="L27" s="179"/>
      <c r="M27" s="179"/>
      <c r="N27" s="179"/>
      <c r="O27" s="179"/>
      <c r="P27" s="179"/>
      <c r="Q27" s="179"/>
      <c r="R27" s="179"/>
      <c r="S27" s="179"/>
    </row>
    <row r="28" spans="1:19" s="159" customFormat="1">
      <c r="A28" s="163"/>
      <c r="B28" s="149" t="s">
        <v>284</v>
      </c>
      <c r="C28" s="149" t="s">
        <v>283</v>
      </c>
      <c r="D28" s="179"/>
      <c r="E28" s="179"/>
      <c r="F28" s="179"/>
      <c r="G28" s="179"/>
      <c r="H28" s="179"/>
      <c r="I28" s="179"/>
      <c r="J28" s="179"/>
      <c r="K28" s="179"/>
      <c r="L28" s="179"/>
      <c r="M28" s="179"/>
      <c r="N28" s="179"/>
      <c r="O28" s="179"/>
      <c r="P28" s="179"/>
      <c r="Q28" s="179"/>
      <c r="R28" s="179"/>
      <c r="S28" s="179"/>
    </row>
    <row r="29" spans="1:19" s="159" customFormat="1">
      <c r="A29" s="163"/>
      <c r="B29" s="181" t="s">
        <v>282</v>
      </c>
      <c r="C29" s="149" t="s">
        <v>281</v>
      </c>
      <c r="D29" s="179"/>
      <c r="E29" s="179"/>
      <c r="F29" s="179"/>
      <c r="G29" s="179"/>
      <c r="H29" s="179"/>
      <c r="I29" s="179"/>
      <c r="J29" s="179"/>
      <c r="K29" s="179"/>
      <c r="L29" s="179"/>
      <c r="M29" s="179"/>
      <c r="N29" s="179"/>
      <c r="O29" s="179"/>
      <c r="P29" s="179"/>
      <c r="Q29" s="179"/>
      <c r="R29" s="179"/>
      <c r="S29" s="179"/>
    </row>
    <row r="30" spans="1:19" s="159" customFormat="1">
      <c r="A30" s="163"/>
      <c r="B30" s="130" t="s">
        <v>280</v>
      </c>
      <c r="C30" s="149" t="s">
        <v>279</v>
      </c>
      <c r="D30" s="179"/>
      <c r="E30" s="179"/>
      <c r="F30" s="179"/>
      <c r="G30" s="179"/>
      <c r="H30" s="179"/>
      <c r="I30" s="179"/>
      <c r="J30" s="179"/>
      <c r="K30" s="179"/>
      <c r="L30" s="179"/>
      <c r="M30" s="179"/>
      <c r="N30" s="179"/>
      <c r="O30" s="179"/>
      <c r="P30" s="179"/>
      <c r="Q30" s="179"/>
      <c r="R30" s="179"/>
      <c r="S30" s="179"/>
    </row>
    <row r="31" spans="1:19" s="159" customFormat="1">
      <c r="A31" s="163"/>
      <c r="B31" s="130" t="s">
        <v>278</v>
      </c>
      <c r="C31" s="149" t="s">
        <v>277</v>
      </c>
      <c r="D31" s="154" t="s">
        <v>276</v>
      </c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79"/>
      <c r="S31" s="179"/>
    </row>
    <row r="32" spans="1:19" s="159" customFormat="1">
      <c r="A32" s="163"/>
      <c r="B32" s="130" t="s">
        <v>275</v>
      </c>
      <c r="C32" s="14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  <c r="O32" s="179"/>
      <c r="P32" s="179"/>
      <c r="Q32" s="179"/>
      <c r="R32" s="179"/>
      <c r="S32" s="179"/>
    </row>
    <row r="33" spans="1:19" s="159" customFormat="1">
      <c r="A33" s="163"/>
      <c r="B33" s="130" t="s">
        <v>274</v>
      </c>
      <c r="C33" s="149"/>
      <c r="D33" s="179"/>
      <c r="E33" s="179"/>
      <c r="F33" s="179"/>
      <c r="G33" s="179"/>
      <c r="H33" s="179"/>
      <c r="I33" s="179"/>
      <c r="J33" s="179"/>
      <c r="K33" s="179"/>
      <c r="L33" s="179"/>
      <c r="M33" s="179"/>
      <c r="N33" s="179"/>
      <c r="O33" s="179"/>
      <c r="P33" s="179"/>
      <c r="Q33" s="179"/>
      <c r="R33" s="179"/>
      <c r="S33" s="179"/>
    </row>
    <row r="34" spans="1:19" s="159" customFormat="1">
      <c r="A34" s="163"/>
      <c r="B34" s="149"/>
      <c r="C34" s="131" t="s">
        <v>273</v>
      </c>
      <c r="D34" s="179"/>
      <c r="E34" s="179"/>
      <c r="F34" s="179"/>
      <c r="G34" s="179"/>
      <c r="H34" s="179"/>
      <c r="I34" s="179"/>
      <c r="J34" s="179"/>
      <c r="K34" s="179"/>
      <c r="L34" s="179"/>
      <c r="M34" s="179"/>
      <c r="N34" s="179"/>
      <c r="O34" s="179"/>
      <c r="P34" s="179"/>
      <c r="Q34" s="179"/>
      <c r="R34" s="179"/>
      <c r="S34" s="179"/>
    </row>
    <row r="35" spans="1:19" s="159" customFormat="1">
      <c r="A35" s="163"/>
      <c r="B35" s="181"/>
      <c r="C35" s="149" t="s">
        <v>272</v>
      </c>
      <c r="D35" s="179"/>
      <c r="E35" s="179"/>
      <c r="F35" s="179"/>
      <c r="G35" s="179"/>
      <c r="H35" s="179"/>
      <c r="I35" s="179"/>
      <c r="J35" s="179"/>
      <c r="K35" s="179"/>
      <c r="L35" s="179"/>
      <c r="M35" s="179"/>
      <c r="N35" s="179"/>
      <c r="O35" s="179"/>
      <c r="P35" s="179"/>
      <c r="Q35" s="179"/>
      <c r="R35" s="179"/>
      <c r="S35" s="179"/>
    </row>
    <row r="36" spans="1:19" s="159" customFormat="1">
      <c r="A36" s="163"/>
      <c r="B36" s="130"/>
      <c r="C36" s="149" t="s">
        <v>271</v>
      </c>
      <c r="D36" s="179"/>
      <c r="E36" s="179"/>
      <c r="F36" s="179"/>
      <c r="G36" s="179"/>
      <c r="H36" s="179"/>
      <c r="I36" s="179"/>
      <c r="J36" s="179"/>
      <c r="K36" s="179"/>
      <c r="L36" s="179"/>
      <c r="M36" s="179"/>
      <c r="N36" s="179"/>
      <c r="O36" s="179"/>
      <c r="P36" s="179"/>
      <c r="Q36" s="179"/>
      <c r="R36" s="179"/>
      <c r="S36" s="179"/>
    </row>
    <row r="37" spans="1:19" s="159" customFormat="1">
      <c r="A37" s="163"/>
      <c r="B37" s="130"/>
      <c r="C37" s="149" t="s">
        <v>270</v>
      </c>
      <c r="D37" s="154"/>
      <c r="E37" s="179"/>
      <c r="F37" s="179"/>
      <c r="G37" s="179"/>
      <c r="H37" s="179"/>
      <c r="I37" s="179"/>
      <c r="J37" s="179"/>
      <c r="K37" s="179"/>
      <c r="L37" s="179"/>
      <c r="M37" s="179"/>
      <c r="N37" s="179"/>
      <c r="O37" s="179"/>
      <c r="P37" s="179"/>
      <c r="Q37" s="179"/>
      <c r="R37" s="179"/>
      <c r="S37" s="179"/>
    </row>
    <row r="38" spans="1:19" s="159" customFormat="1">
      <c r="A38" s="163"/>
      <c r="B38" s="130"/>
      <c r="C38" s="149" t="s">
        <v>77</v>
      </c>
      <c r="D38" s="179"/>
      <c r="E38" s="179"/>
      <c r="F38" s="179"/>
      <c r="G38" s="179"/>
      <c r="H38" s="179"/>
      <c r="I38" s="179"/>
      <c r="J38" s="179"/>
      <c r="K38" s="179"/>
      <c r="L38" s="179"/>
      <c r="M38" s="179"/>
      <c r="N38" s="179"/>
      <c r="O38" s="179"/>
      <c r="P38" s="179"/>
      <c r="Q38" s="179"/>
      <c r="R38" s="179"/>
      <c r="S38" s="179"/>
    </row>
    <row r="39" spans="1:19">
      <c r="A39" s="182"/>
      <c r="B39" s="130"/>
      <c r="C39" s="141" t="s">
        <v>37</v>
      </c>
      <c r="D39" s="183"/>
      <c r="E39" s="184"/>
      <c r="F39" s="184"/>
      <c r="G39" s="184"/>
      <c r="H39" s="184"/>
      <c r="I39" s="184"/>
      <c r="J39" s="184"/>
      <c r="K39" s="184"/>
      <c r="L39" s="184"/>
      <c r="M39" s="184"/>
      <c r="N39" s="184"/>
      <c r="O39" s="184"/>
      <c r="P39" s="184"/>
      <c r="Q39" s="184"/>
      <c r="R39" s="184"/>
      <c r="S39" s="184"/>
    </row>
    <row r="40" spans="1:19">
      <c r="A40" s="185"/>
      <c r="B40" s="149"/>
      <c r="C40" s="149" t="s">
        <v>269</v>
      </c>
      <c r="D40" s="154" t="s">
        <v>268</v>
      </c>
      <c r="E40" s="184"/>
      <c r="F40" s="184"/>
      <c r="G40" s="184"/>
      <c r="H40" s="184"/>
      <c r="I40" s="184"/>
      <c r="J40" s="184"/>
      <c r="K40" s="184"/>
      <c r="L40" s="184"/>
      <c r="M40" s="184"/>
      <c r="N40" s="184"/>
      <c r="O40" s="184"/>
      <c r="P40" s="184"/>
      <c r="Q40" s="184"/>
      <c r="R40" s="184"/>
      <c r="S40" s="184"/>
    </row>
    <row r="41" spans="1:19">
      <c r="A41" s="186"/>
      <c r="B41" s="181"/>
      <c r="C41" s="149" t="s">
        <v>267</v>
      </c>
      <c r="D41" s="186"/>
      <c r="E41" s="187"/>
      <c r="F41" s="187"/>
      <c r="G41" s="187"/>
      <c r="H41" s="187"/>
      <c r="I41" s="187"/>
      <c r="J41" s="187"/>
      <c r="K41" s="187"/>
      <c r="L41" s="187"/>
      <c r="M41" s="187"/>
      <c r="N41" s="187"/>
      <c r="O41" s="187"/>
      <c r="P41" s="187"/>
      <c r="Q41" s="187"/>
      <c r="R41" s="187"/>
      <c r="S41" s="187"/>
    </row>
    <row r="42" spans="1:19">
      <c r="A42" s="185"/>
      <c r="B42" s="130"/>
      <c r="C42" s="149" t="s">
        <v>266</v>
      </c>
      <c r="D42" s="187"/>
      <c r="E42" s="184"/>
      <c r="F42" s="184"/>
      <c r="G42" s="184"/>
      <c r="H42" s="184"/>
      <c r="I42" s="184"/>
      <c r="J42" s="184"/>
      <c r="K42" s="184"/>
      <c r="L42" s="184"/>
      <c r="M42" s="184"/>
      <c r="N42" s="184"/>
      <c r="O42" s="184"/>
      <c r="P42" s="184"/>
      <c r="Q42" s="184"/>
      <c r="R42" s="184"/>
      <c r="S42" s="184"/>
    </row>
    <row r="43" spans="1:19">
      <c r="A43" s="185"/>
      <c r="B43" s="130"/>
      <c r="C43" s="149" t="s">
        <v>265</v>
      </c>
      <c r="D43" s="187"/>
      <c r="E43" s="184"/>
      <c r="F43" s="184"/>
      <c r="G43" s="184"/>
      <c r="H43" s="184"/>
      <c r="I43" s="184"/>
      <c r="J43" s="184"/>
      <c r="K43" s="184"/>
      <c r="L43" s="184"/>
      <c r="M43" s="184"/>
      <c r="N43" s="184"/>
      <c r="O43" s="184"/>
      <c r="P43" s="184"/>
      <c r="Q43" s="184"/>
      <c r="R43" s="184"/>
      <c r="S43" s="184"/>
    </row>
    <row r="44" spans="1:19" ht="48">
      <c r="A44" s="185"/>
      <c r="B44" s="130"/>
      <c r="C44" s="188" t="s">
        <v>264</v>
      </c>
      <c r="D44" s="186" t="s">
        <v>259</v>
      </c>
      <c r="E44" s="184"/>
      <c r="F44" s="184"/>
      <c r="G44" s="184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184"/>
    </row>
    <row r="45" spans="1:19">
      <c r="A45" s="185"/>
      <c r="B45" s="130"/>
      <c r="C45" s="130" t="s">
        <v>263</v>
      </c>
      <c r="D45" s="187"/>
      <c r="E45" s="184"/>
      <c r="F45" s="184"/>
      <c r="G45" s="184"/>
      <c r="H45" s="184"/>
      <c r="I45" s="184"/>
      <c r="J45" s="184"/>
      <c r="K45" s="184"/>
      <c r="L45" s="184"/>
      <c r="M45" s="184"/>
      <c r="N45" s="184"/>
      <c r="O45" s="184"/>
      <c r="P45" s="184"/>
      <c r="Q45" s="184"/>
      <c r="R45" s="184"/>
      <c r="S45" s="184"/>
    </row>
    <row r="46" spans="1:19">
      <c r="A46" s="185"/>
      <c r="B46" s="130"/>
      <c r="C46" s="131" t="s">
        <v>262</v>
      </c>
      <c r="D46" s="187"/>
      <c r="E46" s="184"/>
      <c r="F46" s="184"/>
      <c r="G46" s="184"/>
      <c r="H46" s="184"/>
      <c r="I46" s="184"/>
      <c r="J46" s="184"/>
      <c r="K46" s="184"/>
      <c r="L46" s="184"/>
      <c r="M46" s="184"/>
      <c r="N46" s="184"/>
      <c r="O46" s="184"/>
      <c r="P46" s="184"/>
      <c r="Q46" s="184"/>
      <c r="R46" s="184"/>
      <c r="S46" s="184"/>
    </row>
    <row r="47" spans="1:19">
      <c r="A47" s="185"/>
      <c r="B47" s="184"/>
      <c r="C47" s="149" t="s">
        <v>261</v>
      </c>
      <c r="D47" s="186"/>
      <c r="E47" s="184"/>
      <c r="F47" s="184"/>
      <c r="G47" s="184"/>
      <c r="H47" s="184"/>
      <c r="I47" s="184"/>
      <c r="J47" s="184"/>
      <c r="K47" s="184"/>
      <c r="L47" s="184"/>
      <c r="M47" s="184"/>
      <c r="N47" s="184"/>
      <c r="O47" s="184"/>
      <c r="P47" s="184"/>
      <c r="Q47" s="184"/>
      <c r="R47" s="184"/>
      <c r="S47" s="184"/>
    </row>
    <row r="48" spans="1:19">
      <c r="A48" s="185"/>
      <c r="B48" s="184"/>
      <c r="C48" s="149" t="s">
        <v>260</v>
      </c>
      <c r="D48" s="186" t="s">
        <v>259</v>
      </c>
      <c r="E48" s="184"/>
      <c r="F48" s="184"/>
      <c r="G48" s="184"/>
      <c r="H48" s="184"/>
      <c r="I48" s="184"/>
      <c r="J48" s="184"/>
      <c r="K48" s="184"/>
      <c r="L48" s="184"/>
      <c r="M48" s="184"/>
      <c r="N48" s="184"/>
      <c r="O48" s="184"/>
      <c r="P48" s="184"/>
      <c r="Q48" s="184"/>
      <c r="R48" s="184"/>
      <c r="S48" s="184"/>
    </row>
    <row r="49" spans="1:19">
      <c r="A49" s="185"/>
      <c r="B49" s="184"/>
      <c r="C49" s="149" t="s">
        <v>258</v>
      </c>
      <c r="D49" s="185" t="s">
        <v>232</v>
      </c>
      <c r="E49" s="184"/>
      <c r="F49" s="184"/>
      <c r="G49" s="184"/>
      <c r="H49" s="184"/>
      <c r="I49" s="184"/>
      <c r="J49" s="184"/>
      <c r="K49" s="184"/>
      <c r="L49" s="184"/>
      <c r="M49" s="184"/>
      <c r="N49" s="184"/>
      <c r="O49" s="184"/>
      <c r="P49" s="184"/>
      <c r="Q49" s="184"/>
      <c r="R49" s="184"/>
      <c r="S49" s="184"/>
    </row>
    <row r="50" spans="1:19">
      <c r="A50" s="185"/>
      <c r="B50" s="184"/>
      <c r="C50" s="149" t="s">
        <v>257</v>
      </c>
      <c r="D50" s="184"/>
      <c r="E50" s="184"/>
      <c r="F50" s="184"/>
      <c r="G50" s="184"/>
      <c r="H50" s="184"/>
      <c r="I50" s="184"/>
      <c r="J50" s="184"/>
      <c r="K50" s="184"/>
      <c r="L50" s="184"/>
      <c r="M50" s="184"/>
      <c r="N50" s="184"/>
      <c r="O50" s="184"/>
      <c r="P50" s="184"/>
      <c r="Q50" s="184"/>
      <c r="R50" s="184"/>
      <c r="S50" s="184"/>
    </row>
    <row r="51" spans="1:19">
      <c r="A51" s="185"/>
      <c r="B51" s="184"/>
      <c r="C51" s="149" t="s">
        <v>256</v>
      </c>
      <c r="D51" s="184"/>
      <c r="E51" s="184"/>
      <c r="F51" s="184"/>
      <c r="G51" s="184"/>
      <c r="H51" s="184"/>
      <c r="I51" s="184"/>
      <c r="J51" s="184"/>
      <c r="K51" s="184"/>
      <c r="L51" s="184"/>
      <c r="M51" s="184"/>
      <c r="N51" s="184"/>
      <c r="O51" s="184"/>
      <c r="P51" s="184"/>
      <c r="Q51" s="184"/>
      <c r="R51" s="184"/>
      <c r="S51" s="184"/>
    </row>
    <row r="52" spans="1:19">
      <c r="A52" s="185"/>
      <c r="B52" s="184"/>
      <c r="C52" s="149" t="s">
        <v>255</v>
      </c>
      <c r="D52" s="184"/>
      <c r="E52" s="184"/>
      <c r="F52" s="184"/>
      <c r="G52" s="184"/>
      <c r="H52" s="184"/>
      <c r="I52" s="184"/>
      <c r="J52" s="184"/>
      <c r="K52" s="184"/>
      <c r="L52" s="184"/>
      <c r="M52" s="184"/>
      <c r="N52" s="184"/>
      <c r="O52" s="184"/>
      <c r="P52" s="184"/>
      <c r="Q52" s="184"/>
      <c r="R52" s="184"/>
      <c r="S52" s="184"/>
    </row>
    <row r="53" spans="1:19" ht="48">
      <c r="A53" s="185"/>
      <c r="B53" s="184"/>
      <c r="C53" s="141" t="s">
        <v>254</v>
      </c>
      <c r="D53" s="184"/>
      <c r="E53" s="184"/>
      <c r="F53" s="184"/>
      <c r="G53" s="184"/>
      <c r="H53" s="184"/>
      <c r="I53" s="184"/>
      <c r="J53" s="184"/>
      <c r="K53" s="184"/>
      <c r="L53" s="184"/>
      <c r="M53" s="184"/>
      <c r="N53" s="184"/>
      <c r="O53" s="184"/>
      <c r="P53" s="184"/>
      <c r="Q53" s="184"/>
      <c r="R53" s="184"/>
      <c r="S53" s="184"/>
    </row>
    <row r="54" spans="1:19">
      <c r="A54" s="185"/>
      <c r="B54" s="184"/>
      <c r="C54" s="130" t="s">
        <v>253</v>
      </c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  <c r="O54" s="184"/>
      <c r="P54" s="184"/>
      <c r="Q54" s="184"/>
      <c r="R54" s="184"/>
      <c r="S54" s="184"/>
    </row>
    <row r="55" spans="1:19">
      <c r="A55" s="185"/>
      <c r="B55" s="184"/>
      <c r="C55" s="184"/>
      <c r="D55" s="184"/>
      <c r="E55" s="184"/>
      <c r="F55" s="184"/>
      <c r="G55" s="184"/>
      <c r="H55" s="184"/>
      <c r="I55" s="184"/>
      <c r="J55" s="184"/>
      <c r="K55" s="184"/>
      <c r="L55" s="184"/>
      <c r="M55" s="184"/>
      <c r="N55" s="184"/>
      <c r="O55" s="184"/>
      <c r="P55" s="184"/>
      <c r="Q55" s="184"/>
      <c r="R55" s="184"/>
      <c r="S55" s="184"/>
    </row>
  </sheetData>
  <mergeCells count="20">
    <mergeCell ref="G8:I8"/>
    <mergeCell ref="J8:L8"/>
    <mergeCell ref="M8:O8"/>
    <mergeCell ref="P8:R8"/>
    <mergeCell ref="E3:S3"/>
    <mergeCell ref="E6:I6"/>
    <mergeCell ref="Q6:S6"/>
    <mergeCell ref="F7:F9"/>
    <mergeCell ref="G7:R7"/>
    <mergeCell ref="S7:S9"/>
    <mergeCell ref="A1:S1"/>
    <mergeCell ref="E4:M4"/>
    <mergeCell ref="Q4:S4"/>
    <mergeCell ref="Q5:S5"/>
    <mergeCell ref="E2:S2"/>
    <mergeCell ref="A7:A9"/>
    <mergeCell ref="B7:B9"/>
    <mergeCell ref="C7:C9"/>
    <mergeCell ref="D7:D9"/>
    <mergeCell ref="E7:E9"/>
  </mergeCells>
  <pageMargins left="0.12" right="0.12" top="0.74803149606299213" bottom="0.74803149606299213" header="0.31496062992125984" footer="0.31496062992125984"/>
  <pageSetup paperSize="9" orientation="landscape" horizont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S33"/>
  <sheetViews>
    <sheetView zoomScale="110" zoomScaleNormal="110" workbookViewId="0">
      <selection activeCell="I10" sqref="I10"/>
    </sheetView>
  </sheetViews>
  <sheetFormatPr defaultColWidth="9" defaultRowHeight="21.75"/>
  <cols>
    <col min="1" max="1" width="5.7109375" style="65" customWidth="1"/>
    <col min="2" max="2" width="26.5703125" style="33" customWidth="1"/>
    <col min="3" max="3" width="21.140625" style="33" customWidth="1"/>
    <col min="4" max="4" width="8.42578125" style="33" customWidth="1"/>
    <col min="5" max="5" width="14.28515625" style="33" customWidth="1"/>
    <col min="6" max="6" width="9.42578125" style="33" customWidth="1"/>
    <col min="7" max="8" width="4.42578125" style="33" customWidth="1"/>
    <col min="9" max="9" width="7.5703125" style="33" customWidth="1"/>
    <col min="10" max="10" width="4.42578125" style="33" customWidth="1"/>
    <col min="11" max="11" width="7.7109375" style="33" bestFit="1" customWidth="1"/>
    <col min="12" max="12" width="9.140625" style="33" customWidth="1"/>
    <col min="13" max="13" width="7.42578125" style="33" customWidth="1"/>
    <col min="14" max="14" width="6.7109375" style="33" customWidth="1"/>
    <col min="15" max="15" width="8.42578125" style="33" customWidth="1"/>
    <col min="16" max="16" width="6.5703125" style="33" customWidth="1"/>
    <col min="17" max="17" width="7.85546875" style="33" customWidth="1"/>
    <col min="18" max="18" width="6.140625" style="33" customWidth="1"/>
    <col min="19" max="19" width="10.5703125" style="33" customWidth="1"/>
    <col min="20" max="252" width="9" style="33"/>
    <col min="253" max="253" width="3.42578125" style="33" customWidth="1"/>
    <col min="254" max="254" width="17.42578125" style="33" customWidth="1"/>
    <col min="255" max="255" width="17.140625" style="33" customWidth="1"/>
    <col min="256" max="256" width="7.85546875" style="33" customWidth="1"/>
    <col min="257" max="258" width="3.85546875" style="33" customWidth="1"/>
    <col min="259" max="260" width="4.140625" style="33" customWidth="1"/>
    <col min="261" max="261" width="7.140625" style="33" customWidth="1"/>
    <col min="262" max="262" width="5" style="33" customWidth="1"/>
    <col min="263" max="264" width="5.140625" style="33" customWidth="1"/>
    <col min="265" max="266" width="5" style="33" customWidth="1"/>
    <col min="267" max="267" width="4.7109375" style="33" customWidth="1"/>
    <col min="268" max="271" width="4.85546875" style="33" customWidth="1"/>
    <col min="272" max="272" width="4.7109375" style="33" customWidth="1"/>
    <col min="273" max="273" width="4.85546875" style="33" customWidth="1"/>
    <col min="274" max="274" width="5.7109375" style="33" customWidth="1"/>
    <col min="275" max="275" width="7.85546875" style="33" customWidth="1"/>
    <col min="276" max="508" width="9" style="33"/>
    <col min="509" max="509" width="3.42578125" style="33" customWidth="1"/>
    <col min="510" max="510" width="17.42578125" style="33" customWidth="1"/>
    <col min="511" max="511" width="17.140625" style="33" customWidth="1"/>
    <col min="512" max="512" width="7.85546875" style="33" customWidth="1"/>
    <col min="513" max="514" width="3.85546875" style="33" customWidth="1"/>
    <col min="515" max="516" width="4.140625" style="33" customWidth="1"/>
    <col min="517" max="517" width="7.140625" style="33" customWidth="1"/>
    <col min="518" max="518" width="5" style="33" customWidth="1"/>
    <col min="519" max="520" width="5.140625" style="33" customWidth="1"/>
    <col min="521" max="522" width="5" style="33" customWidth="1"/>
    <col min="523" max="523" width="4.7109375" style="33" customWidth="1"/>
    <col min="524" max="527" width="4.85546875" style="33" customWidth="1"/>
    <col min="528" max="528" width="4.7109375" style="33" customWidth="1"/>
    <col min="529" max="529" width="4.85546875" style="33" customWidth="1"/>
    <col min="530" max="530" width="5.7109375" style="33" customWidth="1"/>
    <col min="531" max="531" width="7.85546875" style="33" customWidth="1"/>
    <col min="532" max="764" width="9" style="33"/>
    <col min="765" max="765" width="3.42578125" style="33" customWidth="1"/>
    <col min="766" max="766" width="17.42578125" style="33" customWidth="1"/>
    <col min="767" max="767" width="17.140625" style="33" customWidth="1"/>
    <col min="768" max="768" width="7.85546875" style="33" customWidth="1"/>
    <col min="769" max="770" width="3.85546875" style="33" customWidth="1"/>
    <col min="771" max="772" width="4.140625" style="33" customWidth="1"/>
    <col min="773" max="773" width="7.140625" style="33" customWidth="1"/>
    <col min="774" max="774" width="5" style="33" customWidth="1"/>
    <col min="775" max="776" width="5.140625" style="33" customWidth="1"/>
    <col min="777" max="778" width="5" style="33" customWidth="1"/>
    <col min="779" max="779" width="4.7109375" style="33" customWidth="1"/>
    <col min="780" max="783" width="4.85546875" style="33" customWidth="1"/>
    <col min="784" max="784" width="4.7109375" style="33" customWidth="1"/>
    <col min="785" max="785" width="4.85546875" style="33" customWidth="1"/>
    <col min="786" max="786" width="5.7109375" style="33" customWidth="1"/>
    <col min="787" max="787" width="7.85546875" style="33" customWidth="1"/>
    <col min="788" max="1020" width="9" style="33"/>
    <col min="1021" max="1021" width="3.42578125" style="33" customWidth="1"/>
    <col min="1022" max="1022" width="17.42578125" style="33" customWidth="1"/>
    <col min="1023" max="1023" width="17.140625" style="33" customWidth="1"/>
    <col min="1024" max="1024" width="7.85546875" style="33" customWidth="1"/>
    <col min="1025" max="1026" width="3.85546875" style="33" customWidth="1"/>
    <col min="1027" max="1028" width="4.140625" style="33" customWidth="1"/>
    <col min="1029" max="1029" width="7.140625" style="33" customWidth="1"/>
    <col min="1030" max="1030" width="5" style="33" customWidth="1"/>
    <col min="1031" max="1032" width="5.140625" style="33" customWidth="1"/>
    <col min="1033" max="1034" width="5" style="33" customWidth="1"/>
    <col min="1035" max="1035" width="4.7109375" style="33" customWidth="1"/>
    <col min="1036" max="1039" width="4.85546875" style="33" customWidth="1"/>
    <col min="1040" max="1040" width="4.7109375" style="33" customWidth="1"/>
    <col min="1041" max="1041" width="4.85546875" style="33" customWidth="1"/>
    <col min="1042" max="1042" width="5.7109375" style="33" customWidth="1"/>
    <col min="1043" max="1043" width="7.85546875" style="33" customWidth="1"/>
    <col min="1044" max="1276" width="9" style="33"/>
    <col min="1277" max="1277" width="3.42578125" style="33" customWidth="1"/>
    <col min="1278" max="1278" width="17.42578125" style="33" customWidth="1"/>
    <col min="1279" max="1279" width="17.140625" style="33" customWidth="1"/>
    <col min="1280" max="1280" width="7.85546875" style="33" customWidth="1"/>
    <col min="1281" max="1282" width="3.85546875" style="33" customWidth="1"/>
    <col min="1283" max="1284" width="4.140625" style="33" customWidth="1"/>
    <col min="1285" max="1285" width="7.140625" style="33" customWidth="1"/>
    <col min="1286" max="1286" width="5" style="33" customWidth="1"/>
    <col min="1287" max="1288" width="5.140625" style="33" customWidth="1"/>
    <col min="1289" max="1290" width="5" style="33" customWidth="1"/>
    <col min="1291" max="1291" width="4.7109375" style="33" customWidth="1"/>
    <col min="1292" max="1295" width="4.85546875" style="33" customWidth="1"/>
    <col min="1296" max="1296" width="4.7109375" style="33" customWidth="1"/>
    <col min="1297" max="1297" width="4.85546875" style="33" customWidth="1"/>
    <col min="1298" max="1298" width="5.7109375" style="33" customWidth="1"/>
    <col min="1299" max="1299" width="7.85546875" style="33" customWidth="1"/>
    <col min="1300" max="1532" width="9" style="33"/>
    <col min="1533" max="1533" width="3.42578125" style="33" customWidth="1"/>
    <col min="1534" max="1534" width="17.42578125" style="33" customWidth="1"/>
    <col min="1535" max="1535" width="17.140625" style="33" customWidth="1"/>
    <col min="1536" max="1536" width="7.85546875" style="33" customWidth="1"/>
    <col min="1537" max="1538" width="3.85546875" style="33" customWidth="1"/>
    <col min="1539" max="1540" width="4.140625" style="33" customWidth="1"/>
    <col min="1541" max="1541" width="7.140625" style="33" customWidth="1"/>
    <col min="1542" max="1542" width="5" style="33" customWidth="1"/>
    <col min="1543" max="1544" width="5.140625" style="33" customWidth="1"/>
    <col min="1545" max="1546" width="5" style="33" customWidth="1"/>
    <col min="1547" max="1547" width="4.7109375" style="33" customWidth="1"/>
    <col min="1548" max="1551" width="4.85546875" style="33" customWidth="1"/>
    <col min="1552" max="1552" width="4.7109375" style="33" customWidth="1"/>
    <col min="1553" max="1553" width="4.85546875" style="33" customWidth="1"/>
    <col min="1554" max="1554" width="5.7109375" style="33" customWidth="1"/>
    <col min="1555" max="1555" width="7.85546875" style="33" customWidth="1"/>
    <col min="1556" max="1788" width="9" style="33"/>
    <col min="1789" max="1789" width="3.42578125" style="33" customWidth="1"/>
    <col min="1790" max="1790" width="17.42578125" style="33" customWidth="1"/>
    <col min="1791" max="1791" width="17.140625" style="33" customWidth="1"/>
    <col min="1792" max="1792" width="7.85546875" style="33" customWidth="1"/>
    <col min="1793" max="1794" width="3.85546875" style="33" customWidth="1"/>
    <col min="1795" max="1796" width="4.140625" style="33" customWidth="1"/>
    <col min="1797" max="1797" width="7.140625" style="33" customWidth="1"/>
    <col min="1798" max="1798" width="5" style="33" customWidth="1"/>
    <col min="1799" max="1800" width="5.140625" style="33" customWidth="1"/>
    <col min="1801" max="1802" width="5" style="33" customWidth="1"/>
    <col min="1803" max="1803" width="4.7109375" style="33" customWidth="1"/>
    <col min="1804" max="1807" width="4.85546875" style="33" customWidth="1"/>
    <col min="1808" max="1808" width="4.7109375" style="33" customWidth="1"/>
    <col min="1809" max="1809" width="4.85546875" style="33" customWidth="1"/>
    <col min="1810" max="1810" width="5.7109375" style="33" customWidth="1"/>
    <col min="1811" max="1811" width="7.85546875" style="33" customWidth="1"/>
    <col min="1812" max="2044" width="9" style="33"/>
    <col min="2045" max="2045" width="3.42578125" style="33" customWidth="1"/>
    <col min="2046" max="2046" width="17.42578125" style="33" customWidth="1"/>
    <col min="2047" max="2047" width="17.140625" style="33" customWidth="1"/>
    <col min="2048" max="2048" width="7.85546875" style="33" customWidth="1"/>
    <col min="2049" max="2050" width="3.85546875" style="33" customWidth="1"/>
    <col min="2051" max="2052" width="4.140625" style="33" customWidth="1"/>
    <col min="2053" max="2053" width="7.140625" style="33" customWidth="1"/>
    <col min="2054" max="2054" width="5" style="33" customWidth="1"/>
    <col min="2055" max="2056" width="5.140625" style="33" customWidth="1"/>
    <col min="2057" max="2058" width="5" style="33" customWidth="1"/>
    <col min="2059" max="2059" width="4.7109375" style="33" customWidth="1"/>
    <col min="2060" max="2063" width="4.85546875" style="33" customWidth="1"/>
    <col min="2064" max="2064" width="4.7109375" style="33" customWidth="1"/>
    <col min="2065" max="2065" width="4.85546875" style="33" customWidth="1"/>
    <col min="2066" max="2066" width="5.7109375" style="33" customWidth="1"/>
    <col min="2067" max="2067" width="7.85546875" style="33" customWidth="1"/>
    <col min="2068" max="2300" width="9" style="33"/>
    <col min="2301" max="2301" width="3.42578125" style="33" customWidth="1"/>
    <col min="2302" max="2302" width="17.42578125" style="33" customWidth="1"/>
    <col min="2303" max="2303" width="17.140625" style="33" customWidth="1"/>
    <col min="2304" max="2304" width="7.85546875" style="33" customWidth="1"/>
    <col min="2305" max="2306" width="3.85546875" style="33" customWidth="1"/>
    <col min="2307" max="2308" width="4.140625" style="33" customWidth="1"/>
    <col min="2309" max="2309" width="7.140625" style="33" customWidth="1"/>
    <col min="2310" max="2310" width="5" style="33" customWidth="1"/>
    <col min="2311" max="2312" width="5.140625" style="33" customWidth="1"/>
    <col min="2313" max="2314" width="5" style="33" customWidth="1"/>
    <col min="2315" max="2315" width="4.7109375" style="33" customWidth="1"/>
    <col min="2316" max="2319" width="4.85546875" style="33" customWidth="1"/>
    <col min="2320" max="2320" width="4.7109375" style="33" customWidth="1"/>
    <col min="2321" max="2321" width="4.85546875" style="33" customWidth="1"/>
    <col min="2322" max="2322" width="5.7109375" style="33" customWidth="1"/>
    <col min="2323" max="2323" width="7.85546875" style="33" customWidth="1"/>
    <col min="2324" max="2556" width="9" style="33"/>
    <col min="2557" max="2557" width="3.42578125" style="33" customWidth="1"/>
    <col min="2558" max="2558" width="17.42578125" style="33" customWidth="1"/>
    <col min="2559" max="2559" width="17.140625" style="33" customWidth="1"/>
    <col min="2560" max="2560" width="7.85546875" style="33" customWidth="1"/>
    <col min="2561" max="2562" width="3.85546875" style="33" customWidth="1"/>
    <col min="2563" max="2564" width="4.140625" style="33" customWidth="1"/>
    <col min="2565" max="2565" width="7.140625" style="33" customWidth="1"/>
    <col min="2566" max="2566" width="5" style="33" customWidth="1"/>
    <col min="2567" max="2568" width="5.140625" style="33" customWidth="1"/>
    <col min="2569" max="2570" width="5" style="33" customWidth="1"/>
    <col min="2571" max="2571" width="4.7109375" style="33" customWidth="1"/>
    <col min="2572" max="2575" width="4.85546875" style="33" customWidth="1"/>
    <col min="2576" max="2576" width="4.7109375" style="33" customWidth="1"/>
    <col min="2577" max="2577" width="4.85546875" style="33" customWidth="1"/>
    <col min="2578" max="2578" width="5.7109375" style="33" customWidth="1"/>
    <col min="2579" max="2579" width="7.85546875" style="33" customWidth="1"/>
    <col min="2580" max="2812" width="9" style="33"/>
    <col min="2813" max="2813" width="3.42578125" style="33" customWidth="1"/>
    <col min="2814" max="2814" width="17.42578125" style="33" customWidth="1"/>
    <col min="2815" max="2815" width="17.140625" style="33" customWidth="1"/>
    <col min="2816" max="2816" width="7.85546875" style="33" customWidth="1"/>
    <col min="2817" max="2818" width="3.85546875" style="33" customWidth="1"/>
    <col min="2819" max="2820" width="4.140625" style="33" customWidth="1"/>
    <col min="2821" max="2821" width="7.140625" style="33" customWidth="1"/>
    <col min="2822" max="2822" width="5" style="33" customWidth="1"/>
    <col min="2823" max="2824" width="5.140625" style="33" customWidth="1"/>
    <col min="2825" max="2826" width="5" style="33" customWidth="1"/>
    <col min="2827" max="2827" width="4.7109375" style="33" customWidth="1"/>
    <col min="2828" max="2831" width="4.85546875" style="33" customWidth="1"/>
    <col min="2832" max="2832" width="4.7109375" style="33" customWidth="1"/>
    <col min="2833" max="2833" width="4.85546875" style="33" customWidth="1"/>
    <col min="2834" max="2834" width="5.7109375" style="33" customWidth="1"/>
    <col min="2835" max="2835" width="7.85546875" style="33" customWidth="1"/>
    <col min="2836" max="3068" width="9" style="33"/>
    <col min="3069" max="3069" width="3.42578125" style="33" customWidth="1"/>
    <col min="3070" max="3070" width="17.42578125" style="33" customWidth="1"/>
    <col min="3071" max="3071" width="17.140625" style="33" customWidth="1"/>
    <col min="3072" max="3072" width="7.85546875" style="33" customWidth="1"/>
    <col min="3073" max="3074" width="3.85546875" style="33" customWidth="1"/>
    <col min="3075" max="3076" width="4.140625" style="33" customWidth="1"/>
    <col min="3077" max="3077" width="7.140625" style="33" customWidth="1"/>
    <col min="3078" max="3078" width="5" style="33" customWidth="1"/>
    <col min="3079" max="3080" width="5.140625" style="33" customWidth="1"/>
    <col min="3081" max="3082" width="5" style="33" customWidth="1"/>
    <col min="3083" max="3083" width="4.7109375" style="33" customWidth="1"/>
    <col min="3084" max="3087" width="4.85546875" style="33" customWidth="1"/>
    <col min="3088" max="3088" width="4.7109375" style="33" customWidth="1"/>
    <col min="3089" max="3089" width="4.85546875" style="33" customWidth="1"/>
    <col min="3090" max="3090" width="5.7109375" style="33" customWidth="1"/>
    <col min="3091" max="3091" width="7.85546875" style="33" customWidth="1"/>
    <col min="3092" max="3324" width="9" style="33"/>
    <col min="3325" max="3325" width="3.42578125" style="33" customWidth="1"/>
    <col min="3326" max="3326" width="17.42578125" style="33" customWidth="1"/>
    <col min="3327" max="3327" width="17.140625" style="33" customWidth="1"/>
    <col min="3328" max="3328" width="7.85546875" style="33" customWidth="1"/>
    <col min="3329" max="3330" width="3.85546875" style="33" customWidth="1"/>
    <col min="3331" max="3332" width="4.140625" style="33" customWidth="1"/>
    <col min="3333" max="3333" width="7.140625" style="33" customWidth="1"/>
    <col min="3334" max="3334" width="5" style="33" customWidth="1"/>
    <col min="3335" max="3336" width="5.140625" style="33" customWidth="1"/>
    <col min="3337" max="3338" width="5" style="33" customWidth="1"/>
    <col min="3339" max="3339" width="4.7109375" style="33" customWidth="1"/>
    <col min="3340" max="3343" width="4.85546875" style="33" customWidth="1"/>
    <col min="3344" max="3344" width="4.7109375" style="33" customWidth="1"/>
    <col min="3345" max="3345" width="4.85546875" style="33" customWidth="1"/>
    <col min="3346" max="3346" width="5.7109375" style="33" customWidth="1"/>
    <col min="3347" max="3347" width="7.85546875" style="33" customWidth="1"/>
    <col min="3348" max="3580" width="9" style="33"/>
    <col min="3581" max="3581" width="3.42578125" style="33" customWidth="1"/>
    <col min="3582" max="3582" width="17.42578125" style="33" customWidth="1"/>
    <col min="3583" max="3583" width="17.140625" style="33" customWidth="1"/>
    <col min="3584" max="3584" width="7.85546875" style="33" customWidth="1"/>
    <col min="3585" max="3586" width="3.85546875" style="33" customWidth="1"/>
    <col min="3587" max="3588" width="4.140625" style="33" customWidth="1"/>
    <col min="3589" max="3589" width="7.140625" style="33" customWidth="1"/>
    <col min="3590" max="3590" width="5" style="33" customWidth="1"/>
    <col min="3591" max="3592" width="5.140625" style="33" customWidth="1"/>
    <col min="3593" max="3594" width="5" style="33" customWidth="1"/>
    <col min="3595" max="3595" width="4.7109375" style="33" customWidth="1"/>
    <col min="3596" max="3599" width="4.85546875" style="33" customWidth="1"/>
    <col min="3600" max="3600" width="4.7109375" style="33" customWidth="1"/>
    <col min="3601" max="3601" width="4.85546875" style="33" customWidth="1"/>
    <col min="3602" max="3602" width="5.7109375" style="33" customWidth="1"/>
    <col min="3603" max="3603" width="7.85546875" style="33" customWidth="1"/>
    <col min="3604" max="3836" width="9" style="33"/>
    <col min="3837" max="3837" width="3.42578125" style="33" customWidth="1"/>
    <col min="3838" max="3838" width="17.42578125" style="33" customWidth="1"/>
    <col min="3839" max="3839" width="17.140625" style="33" customWidth="1"/>
    <col min="3840" max="3840" width="7.85546875" style="33" customWidth="1"/>
    <col min="3841" max="3842" width="3.85546875" style="33" customWidth="1"/>
    <col min="3843" max="3844" width="4.140625" style="33" customWidth="1"/>
    <col min="3845" max="3845" width="7.140625" style="33" customWidth="1"/>
    <col min="3846" max="3846" width="5" style="33" customWidth="1"/>
    <col min="3847" max="3848" width="5.140625" style="33" customWidth="1"/>
    <col min="3849" max="3850" width="5" style="33" customWidth="1"/>
    <col min="3851" max="3851" width="4.7109375" style="33" customWidth="1"/>
    <col min="3852" max="3855" width="4.85546875" style="33" customWidth="1"/>
    <col min="3856" max="3856" width="4.7109375" style="33" customWidth="1"/>
    <col min="3857" max="3857" width="4.85546875" style="33" customWidth="1"/>
    <col min="3858" max="3858" width="5.7109375" style="33" customWidth="1"/>
    <col min="3859" max="3859" width="7.85546875" style="33" customWidth="1"/>
    <col min="3860" max="4092" width="9" style="33"/>
    <col min="4093" max="4093" width="3.42578125" style="33" customWidth="1"/>
    <col min="4094" max="4094" width="17.42578125" style="33" customWidth="1"/>
    <col min="4095" max="4095" width="17.140625" style="33" customWidth="1"/>
    <col min="4096" max="4096" width="7.85546875" style="33" customWidth="1"/>
    <col min="4097" max="4098" width="3.85546875" style="33" customWidth="1"/>
    <col min="4099" max="4100" width="4.140625" style="33" customWidth="1"/>
    <col min="4101" max="4101" width="7.140625" style="33" customWidth="1"/>
    <col min="4102" max="4102" width="5" style="33" customWidth="1"/>
    <col min="4103" max="4104" width="5.140625" style="33" customWidth="1"/>
    <col min="4105" max="4106" width="5" style="33" customWidth="1"/>
    <col min="4107" max="4107" width="4.7109375" style="33" customWidth="1"/>
    <col min="4108" max="4111" width="4.85546875" style="33" customWidth="1"/>
    <col min="4112" max="4112" width="4.7109375" style="33" customWidth="1"/>
    <col min="4113" max="4113" width="4.85546875" style="33" customWidth="1"/>
    <col min="4114" max="4114" width="5.7109375" style="33" customWidth="1"/>
    <col min="4115" max="4115" width="7.85546875" style="33" customWidth="1"/>
    <col min="4116" max="4348" width="9" style="33"/>
    <col min="4349" max="4349" width="3.42578125" style="33" customWidth="1"/>
    <col min="4350" max="4350" width="17.42578125" style="33" customWidth="1"/>
    <col min="4351" max="4351" width="17.140625" style="33" customWidth="1"/>
    <col min="4352" max="4352" width="7.85546875" style="33" customWidth="1"/>
    <col min="4353" max="4354" width="3.85546875" style="33" customWidth="1"/>
    <col min="4355" max="4356" width="4.140625" style="33" customWidth="1"/>
    <col min="4357" max="4357" width="7.140625" style="33" customWidth="1"/>
    <col min="4358" max="4358" width="5" style="33" customWidth="1"/>
    <col min="4359" max="4360" width="5.140625" style="33" customWidth="1"/>
    <col min="4361" max="4362" width="5" style="33" customWidth="1"/>
    <col min="4363" max="4363" width="4.7109375" style="33" customWidth="1"/>
    <col min="4364" max="4367" width="4.85546875" style="33" customWidth="1"/>
    <col min="4368" max="4368" width="4.7109375" style="33" customWidth="1"/>
    <col min="4369" max="4369" width="4.85546875" style="33" customWidth="1"/>
    <col min="4370" max="4370" width="5.7109375" style="33" customWidth="1"/>
    <col min="4371" max="4371" width="7.85546875" style="33" customWidth="1"/>
    <col min="4372" max="4604" width="9" style="33"/>
    <col min="4605" max="4605" width="3.42578125" style="33" customWidth="1"/>
    <col min="4606" max="4606" width="17.42578125" style="33" customWidth="1"/>
    <col min="4607" max="4607" width="17.140625" style="33" customWidth="1"/>
    <col min="4608" max="4608" width="7.85546875" style="33" customWidth="1"/>
    <col min="4609" max="4610" width="3.85546875" style="33" customWidth="1"/>
    <col min="4611" max="4612" width="4.140625" style="33" customWidth="1"/>
    <col min="4613" max="4613" width="7.140625" style="33" customWidth="1"/>
    <col min="4614" max="4614" width="5" style="33" customWidth="1"/>
    <col min="4615" max="4616" width="5.140625" style="33" customWidth="1"/>
    <col min="4617" max="4618" width="5" style="33" customWidth="1"/>
    <col min="4619" max="4619" width="4.7109375" style="33" customWidth="1"/>
    <col min="4620" max="4623" width="4.85546875" style="33" customWidth="1"/>
    <col min="4624" max="4624" width="4.7109375" style="33" customWidth="1"/>
    <col min="4625" max="4625" width="4.85546875" style="33" customWidth="1"/>
    <col min="4626" max="4626" width="5.7109375" style="33" customWidth="1"/>
    <col min="4627" max="4627" width="7.85546875" style="33" customWidth="1"/>
    <col min="4628" max="4860" width="9" style="33"/>
    <col min="4861" max="4861" width="3.42578125" style="33" customWidth="1"/>
    <col min="4862" max="4862" width="17.42578125" style="33" customWidth="1"/>
    <col min="4863" max="4863" width="17.140625" style="33" customWidth="1"/>
    <col min="4864" max="4864" width="7.85546875" style="33" customWidth="1"/>
    <col min="4865" max="4866" width="3.85546875" style="33" customWidth="1"/>
    <col min="4867" max="4868" width="4.140625" style="33" customWidth="1"/>
    <col min="4869" max="4869" width="7.140625" style="33" customWidth="1"/>
    <col min="4870" max="4870" width="5" style="33" customWidth="1"/>
    <col min="4871" max="4872" width="5.140625" style="33" customWidth="1"/>
    <col min="4873" max="4874" width="5" style="33" customWidth="1"/>
    <col min="4875" max="4875" width="4.7109375" style="33" customWidth="1"/>
    <col min="4876" max="4879" width="4.85546875" style="33" customWidth="1"/>
    <col min="4880" max="4880" width="4.7109375" style="33" customWidth="1"/>
    <col min="4881" max="4881" width="4.85546875" style="33" customWidth="1"/>
    <col min="4882" max="4882" width="5.7109375" style="33" customWidth="1"/>
    <col min="4883" max="4883" width="7.85546875" style="33" customWidth="1"/>
    <col min="4884" max="5116" width="9" style="33"/>
    <col min="5117" max="5117" width="3.42578125" style="33" customWidth="1"/>
    <col min="5118" max="5118" width="17.42578125" style="33" customWidth="1"/>
    <col min="5119" max="5119" width="17.140625" style="33" customWidth="1"/>
    <col min="5120" max="5120" width="7.85546875" style="33" customWidth="1"/>
    <col min="5121" max="5122" width="3.85546875" style="33" customWidth="1"/>
    <col min="5123" max="5124" width="4.140625" style="33" customWidth="1"/>
    <col min="5125" max="5125" width="7.140625" style="33" customWidth="1"/>
    <col min="5126" max="5126" width="5" style="33" customWidth="1"/>
    <col min="5127" max="5128" width="5.140625" style="33" customWidth="1"/>
    <col min="5129" max="5130" width="5" style="33" customWidth="1"/>
    <col min="5131" max="5131" width="4.7109375" style="33" customWidth="1"/>
    <col min="5132" max="5135" width="4.85546875" style="33" customWidth="1"/>
    <col min="5136" max="5136" width="4.7109375" style="33" customWidth="1"/>
    <col min="5137" max="5137" width="4.85546875" style="33" customWidth="1"/>
    <col min="5138" max="5138" width="5.7109375" style="33" customWidth="1"/>
    <col min="5139" max="5139" width="7.85546875" style="33" customWidth="1"/>
    <col min="5140" max="5372" width="9" style="33"/>
    <col min="5373" max="5373" width="3.42578125" style="33" customWidth="1"/>
    <col min="5374" max="5374" width="17.42578125" style="33" customWidth="1"/>
    <col min="5375" max="5375" width="17.140625" style="33" customWidth="1"/>
    <col min="5376" max="5376" width="7.85546875" style="33" customWidth="1"/>
    <col min="5377" max="5378" width="3.85546875" style="33" customWidth="1"/>
    <col min="5379" max="5380" width="4.140625" style="33" customWidth="1"/>
    <col min="5381" max="5381" width="7.140625" style="33" customWidth="1"/>
    <col min="5382" max="5382" width="5" style="33" customWidth="1"/>
    <col min="5383" max="5384" width="5.140625" style="33" customWidth="1"/>
    <col min="5385" max="5386" width="5" style="33" customWidth="1"/>
    <col min="5387" max="5387" width="4.7109375" style="33" customWidth="1"/>
    <col min="5388" max="5391" width="4.85546875" style="33" customWidth="1"/>
    <col min="5392" max="5392" width="4.7109375" style="33" customWidth="1"/>
    <col min="5393" max="5393" width="4.85546875" style="33" customWidth="1"/>
    <col min="5394" max="5394" width="5.7109375" style="33" customWidth="1"/>
    <col min="5395" max="5395" width="7.85546875" style="33" customWidth="1"/>
    <col min="5396" max="5628" width="9" style="33"/>
    <col min="5629" max="5629" width="3.42578125" style="33" customWidth="1"/>
    <col min="5630" max="5630" width="17.42578125" style="33" customWidth="1"/>
    <col min="5631" max="5631" width="17.140625" style="33" customWidth="1"/>
    <col min="5632" max="5632" width="7.85546875" style="33" customWidth="1"/>
    <col min="5633" max="5634" width="3.85546875" style="33" customWidth="1"/>
    <col min="5635" max="5636" width="4.140625" style="33" customWidth="1"/>
    <col min="5637" max="5637" width="7.140625" style="33" customWidth="1"/>
    <col min="5638" max="5638" width="5" style="33" customWidth="1"/>
    <col min="5639" max="5640" width="5.140625" style="33" customWidth="1"/>
    <col min="5641" max="5642" width="5" style="33" customWidth="1"/>
    <col min="5643" max="5643" width="4.7109375" style="33" customWidth="1"/>
    <col min="5644" max="5647" width="4.85546875" style="33" customWidth="1"/>
    <col min="5648" max="5648" width="4.7109375" style="33" customWidth="1"/>
    <col min="5649" max="5649" width="4.85546875" style="33" customWidth="1"/>
    <col min="5650" max="5650" width="5.7109375" style="33" customWidth="1"/>
    <col min="5651" max="5651" width="7.85546875" style="33" customWidth="1"/>
    <col min="5652" max="5884" width="9" style="33"/>
    <col min="5885" max="5885" width="3.42578125" style="33" customWidth="1"/>
    <col min="5886" max="5886" width="17.42578125" style="33" customWidth="1"/>
    <col min="5887" max="5887" width="17.140625" style="33" customWidth="1"/>
    <col min="5888" max="5888" width="7.85546875" style="33" customWidth="1"/>
    <col min="5889" max="5890" width="3.85546875" style="33" customWidth="1"/>
    <col min="5891" max="5892" width="4.140625" style="33" customWidth="1"/>
    <col min="5893" max="5893" width="7.140625" style="33" customWidth="1"/>
    <col min="5894" max="5894" width="5" style="33" customWidth="1"/>
    <col min="5895" max="5896" width="5.140625" style="33" customWidth="1"/>
    <col min="5897" max="5898" width="5" style="33" customWidth="1"/>
    <col min="5899" max="5899" width="4.7109375" style="33" customWidth="1"/>
    <col min="5900" max="5903" width="4.85546875" style="33" customWidth="1"/>
    <col min="5904" max="5904" width="4.7109375" style="33" customWidth="1"/>
    <col min="5905" max="5905" width="4.85546875" style="33" customWidth="1"/>
    <col min="5906" max="5906" width="5.7109375" style="33" customWidth="1"/>
    <col min="5907" max="5907" width="7.85546875" style="33" customWidth="1"/>
    <col min="5908" max="6140" width="9" style="33"/>
    <col min="6141" max="6141" width="3.42578125" style="33" customWidth="1"/>
    <col min="6142" max="6142" width="17.42578125" style="33" customWidth="1"/>
    <col min="6143" max="6143" width="17.140625" style="33" customWidth="1"/>
    <col min="6144" max="6144" width="7.85546875" style="33" customWidth="1"/>
    <col min="6145" max="6146" width="3.85546875" style="33" customWidth="1"/>
    <col min="6147" max="6148" width="4.140625" style="33" customWidth="1"/>
    <col min="6149" max="6149" width="7.140625" style="33" customWidth="1"/>
    <col min="6150" max="6150" width="5" style="33" customWidth="1"/>
    <col min="6151" max="6152" width="5.140625" style="33" customWidth="1"/>
    <col min="6153" max="6154" width="5" style="33" customWidth="1"/>
    <col min="6155" max="6155" width="4.7109375" style="33" customWidth="1"/>
    <col min="6156" max="6159" width="4.85546875" style="33" customWidth="1"/>
    <col min="6160" max="6160" width="4.7109375" style="33" customWidth="1"/>
    <col min="6161" max="6161" width="4.85546875" style="33" customWidth="1"/>
    <col min="6162" max="6162" width="5.7109375" style="33" customWidth="1"/>
    <col min="6163" max="6163" width="7.85546875" style="33" customWidth="1"/>
    <col min="6164" max="6396" width="9" style="33"/>
    <col min="6397" max="6397" width="3.42578125" style="33" customWidth="1"/>
    <col min="6398" max="6398" width="17.42578125" style="33" customWidth="1"/>
    <col min="6399" max="6399" width="17.140625" style="33" customWidth="1"/>
    <col min="6400" max="6400" width="7.85546875" style="33" customWidth="1"/>
    <col min="6401" max="6402" width="3.85546875" style="33" customWidth="1"/>
    <col min="6403" max="6404" width="4.140625" style="33" customWidth="1"/>
    <col min="6405" max="6405" width="7.140625" style="33" customWidth="1"/>
    <col min="6406" max="6406" width="5" style="33" customWidth="1"/>
    <col min="6407" max="6408" width="5.140625" style="33" customWidth="1"/>
    <col min="6409" max="6410" width="5" style="33" customWidth="1"/>
    <col min="6411" max="6411" width="4.7109375" style="33" customWidth="1"/>
    <col min="6412" max="6415" width="4.85546875" style="33" customWidth="1"/>
    <col min="6416" max="6416" width="4.7109375" style="33" customWidth="1"/>
    <col min="6417" max="6417" width="4.85546875" style="33" customWidth="1"/>
    <col min="6418" max="6418" width="5.7109375" style="33" customWidth="1"/>
    <col min="6419" max="6419" width="7.85546875" style="33" customWidth="1"/>
    <col min="6420" max="6652" width="9" style="33"/>
    <col min="6653" max="6653" width="3.42578125" style="33" customWidth="1"/>
    <col min="6654" max="6654" width="17.42578125" style="33" customWidth="1"/>
    <col min="6655" max="6655" width="17.140625" style="33" customWidth="1"/>
    <col min="6656" max="6656" width="7.85546875" style="33" customWidth="1"/>
    <col min="6657" max="6658" width="3.85546875" style="33" customWidth="1"/>
    <col min="6659" max="6660" width="4.140625" style="33" customWidth="1"/>
    <col min="6661" max="6661" width="7.140625" style="33" customWidth="1"/>
    <col min="6662" max="6662" width="5" style="33" customWidth="1"/>
    <col min="6663" max="6664" width="5.140625" style="33" customWidth="1"/>
    <col min="6665" max="6666" width="5" style="33" customWidth="1"/>
    <col min="6667" max="6667" width="4.7109375" style="33" customWidth="1"/>
    <col min="6668" max="6671" width="4.85546875" style="33" customWidth="1"/>
    <col min="6672" max="6672" width="4.7109375" style="33" customWidth="1"/>
    <col min="6673" max="6673" width="4.85546875" style="33" customWidth="1"/>
    <col min="6674" max="6674" width="5.7109375" style="33" customWidth="1"/>
    <col min="6675" max="6675" width="7.85546875" style="33" customWidth="1"/>
    <col min="6676" max="6908" width="9" style="33"/>
    <col min="6909" max="6909" width="3.42578125" style="33" customWidth="1"/>
    <col min="6910" max="6910" width="17.42578125" style="33" customWidth="1"/>
    <col min="6911" max="6911" width="17.140625" style="33" customWidth="1"/>
    <col min="6912" max="6912" width="7.85546875" style="33" customWidth="1"/>
    <col min="6913" max="6914" width="3.85546875" style="33" customWidth="1"/>
    <col min="6915" max="6916" width="4.140625" style="33" customWidth="1"/>
    <col min="6917" max="6917" width="7.140625" style="33" customWidth="1"/>
    <col min="6918" max="6918" width="5" style="33" customWidth="1"/>
    <col min="6919" max="6920" width="5.140625" style="33" customWidth="1"/>
    <col min="6921" max="6922" width="5" style="33" customWidth="1"/>
    <col min="6923" max="6923" width="4.7109375" style="33" customWidth="1"/>
    <col min="6924" max="6927" width="4.85546875" style="33" customWidth="1"/>
    <col min="6928" max="6928" width="4.7109375" style="33" customWidth="1"/>
    <col min="6929" max="6929" width="4.85546875" style="33" customWidth="1"/>
    <col min="6930" max="6930" width="5.7109375" style="33" customWidth="1"/>
    <col min="6931" max="6931" width="7.85546875" style="33" customWidth="1"/>
    <col min="6932" max="7164" width="9" style="33"/>
    <col min="7165" max="7165" width="3.42578125" style="33" customWidth="1"/>
    <col min="7166" max="7166" width="17.42578125" style="33" customWidth="1"/>
    <col min="7167" max="7167" width="17.140625" style="33" customWidth="1"/>
    <col min="7168" max="7168" width="7.85546875" style="33" customWidth="1"/>
    <col min="7169" max="7170" width="3.85546875" style="33" customWidth="1"/>
    <col min="7171" max="7172" width="4.140625" style="33" customWidth="1"/>
    <col min="7173" max="7173" width="7.140625" style="33" customWidth="1"/>
    <col min="7174" max="7174" width="5" style="33" customWidth="1"/>
    <col min="7175" max="7176" width="5.140625" style="33" customWidth="1"/>
    <col min="7177" max="7178" width="5" style="33" customWidth="1"/>
    <col min="7179" max="7179" width="4.7109375" style="33" customWidth="1"/>
    <col min="7180" max="7183" width="4.85546875" style="33" customWidth="1"/>
    <col min="7184" max="7184" width="4.7109375" style="33" customWidth="1"/>
    <col min="7185" max="7185" width="4.85546875" style="33" customWidth="1"/>
    <col min="7186" max="7186" width="5.7109375" style="33" customWidth="1"/>
    <col min="7187" max="7187" width="7.85546875" style="33" customWidth="1"/>
    <col min="7188" max="7420" width="9" style="33"/>
    <col min="7421" max="7421" width="3.42578125" style="33" customWidth="1"/>
    <col min="7422" max="7422" width="17.42578125" style="33" customWidth="1"/>
    <col min="7423" max="7423" width="17.140625" style="33" customWidth="1"/>
    <col min="7424" max="7424" width="7.85546875" style="33" customWidth="1"/>
    <col min="7425" max="7426" width="3.85546875" style="33" customWidth="1"/>
    <col min="7427" max="7428" width="4.140625" style="33" customWidth="1"/>
    <col min="7429" max="7429" width="7.140625" style="33" customWidth="1"/>
    <col min="7430" max="7430" width="5" style="33" customWidth="1"/>
    <col min="7431" max="7432" width="5.140625" style="33" customWidth="1"/>
    <col min="7433" max="7434" width="5" style="33" customWidth="1"/>
    <col min="7435" max="7435" width="4.7109375" style="33" customWidth="1"/>
    <col min="7436" max="7439" width="4.85546875" style="33" customWidth="1"/>
    <col min="7440" max="7440" width="4.7109375" style="33" customWidth="1"/>
    <col min="7441" max="7441" width="4.85546875" style="33" customWidth="1"/>
    <col min="7442" max="7442" width="5.7109375" style="33" customWidth="1"/>
    <col min="7443" max="7443" width="7.85546875" style="33" customWidth="1"/>
    <col min="7444" max="7676" width="9" style="33"/>
    <col min="7677" max="7677" width="3.42578125" style="33" customWidth="1"/>
    <col min="7678" max="7678" width="17.42578125" style="33" customWidth="1"/>
    <col min="7679" max="7679" width="17.140625" style="33" customWidth="1"/>
    <col min="7680" max="7680" width="7.85546875" style="33" customWidth="1"/>
    <col min="7681" max="7682" width="3.85546875" style="33" customWidth="1"/>
    <col min="7683" max="7684" width="4.140625" style="33" customWidth="1"/>
    <col min="7685" max="7685" width="7.140625" style="33" customWidth="1"/>
    <col min="7686" max="7686" width="5" style="33" customWidth="1"/>
    <col min="7687" max="7688" width="5.140625" style="33" customWidth="1"/>
    <col min="7689" max="7690" width="5" style="33" customWidth="1"/>
    <col min="7691" max="7691" width="4.7109375" style="33" customWidth="1"/>
    <col min="7692" max="7695" width="4.85546875" style="33" customWidth="1"/>
    <col min="7696" max="7696" width="4.7109375" style="33" customWidth="1"/>
    <col min="7697" max="7697" width="4.85546875" style="33" customWidth="1"/>
    <col min="7698" max="7698" width="5.7109375" style="33" customWidth="1"/>
    <col min="7699" max="7699" width="7.85546875" style="33" customWidth="1"/>
    <col min="7700" max="7932" width="9" style="33"/>
    <col min="7933" max="7933" width="3.42578125" style="33" customWidth="1"/>
    <col min="7934" max="7934" width="17.42578125" style="33" customWidth="1"/>
    <col min="7935" max="7935" width="17.140625" style="33" customWidth="1"/>
    <col min="7936" max="7936" width="7.85546875" style="33" customWidth="1"/>
    <col min="7937" max="7938" width="3.85546875" style="33" customWidth="1"/>
    <col min="7939" max="7940" width="4.140625" style="33" customWidth="1"/>
    <col min="7941" max="7941" width="7.140625" style="33" customWidth="1"/>
    <col min="7942" max="7942" width="5" style="33" customWidth="1"/>
    <col min="7943" max="7944" width="5.140625" style="33" customWidth="1"/>
    <col min="7945" max="7946" width="5" style="33" customWidth="1"/>
    <col min="7947" max="7947" width="4.7109375" style="33" customWidth="1"/>
    <col min="7948" max="7951" width="4.85546875" style="33" customWidth="1"/>
    <col min="7952" max="7952" width="4.7109375" style="33" customWidth="1"/>
    <col min="7953" max="7953" width="4.85546875" style="33" customWidth="1"/>
    <col min="7954" max="7954" width="5.7109375" style="33" customWidth="1"/>
    <col min="7955" max="7955" width="7.85546875" style="33" customWidth="1"/>
    <col min="7956" max="8188" width="9" style="33"/>
    <col min="8189" max="8189" width="3.42578125" style="33" customWidth="1"/>
    <col min="8190" max="8190" width="17.42578125" style="33" customWidth="1"/>
    <col min="8191" max="8191" width="17.140625" style="33" customWidth="1"/>
    <col min="8192" max="8192" width="7.85546875" style="33" customWidth="1"/>
    <col min="8193" max="8194" width="3.85546875" style="33" customWidth="1"/>
    <col min="8195" max="8196" width="4.140625" style="33" customWidth="1"/>
    <col min="8197" max="8197" width="7.140625" style="33" customWidth="1"/>
    <col min="8198" max="8198" width="5" style="33" customWidth="1"/>
    <col min="8199" max="8200" width="5.140625" style="33" customWidth="1"/>
    <col min="8201" max="8202" width="5" style="33" customWidth="1"/>
    <col min="8203" max="8203" width="4.7109375" style="33" customWidth="1"/>
    <col min="8204" max="8207" width="4.85546875" style="33" customWidth="1"/>
    <col min="8208" max="8208" width="4.7109375" style="33" customWidth="1"/>
    <col min="8209" max="8209" width="4.85546875" style="33" customWidth="1"/>
    <col min="8210" max="8210" width="5.7109375" style="33" customWidth="1"/>
    <col min="8211" max="8211" width="7.85546875" style="33" customWidth="1"/>
    <col min="8212" max="8444" width="9" style="33"/>
    <col min="8445" max="8445" width="3.42578125" style="33" customWidth="1"/>
    <col min="8446" max="8446" width="17.42578125" style="33" customWidth="1"/>
    <col min="8447" max="8447" width="17.140625" style="33" customWidth="1"/>
    <col min="8448" max="8448" width="7.85546875" style="33" customWidth="1"/>
    <col min="8449" max="8450" width="3.85546875" style="33" customWidth="1"/>
    <col min="8451" max="8452" width="4.140625" style="33" customWidth="1"/>
    <col min="8453" max="8453" width="7.140625" style="33" customWidth="1"/>
    <col min="8454" max="8454" width="5" style="33" customWidth="1"/>
    <col min="8455" max="8456" width="5.140625" style="33" customWidth="1"/>
    <col min="8457" max="8458" width="5" style="33" customWidth="1"/>
    <col min="8459" max="8459" width="4.7109375" style="33" customWidth="1"/>
    <col min="8460" max="8463" width="4.85546875" style="33" customWidth="1"/>
    <col min="8464" max="8464" width="4.7109375" style="33" customWidth="1"/>
    <col min="8465" max="8465" width="4.85546875" style="33" customWidth="1"/>
    <col min="8466" max="8466" width="5.7109375" style="33" customWidth="1"/>
    <col min="8467" max="8467" width="7.85546875" style="33" customWidth="1"/>
    <col min="8468" max="8700" width="9" style="33"/>
    <col min="8701" max="8701" width="3.42578125" style="33" customWidth="1"/>
    <col min="8702" max="8702" width="17.42578125" style="33" customWidth="1"/>
    <col min="8703" max="8703" width="17.140625" style="33" customWidth="1"/>
    <col min="8704" max="8704" width="7.85546875" style="33" customWidth="1"/>
    <col min="8705" max="8706" width="3.85546875" style="33" customWidth="1"/>
    <col min="8707" max="8708" width="4.140625" style="33" customWidth="1"/>
    <col min="8709" max="8709" width="7.140625" style="33" customWidth="1"/>
    <col min="8710" max="8710" width="5" style="33" customWidth="1"/>
    <col min="8711" max="8712" width="5.140625" style="33" customWidth="1"/>
    <col min="8713" max="8714" width="5" style="33" customWidth="1"/>
    <col min="8715" max="8715" width="4.7109375" style="33" customWidth="1"/>
    <col min="8716" max="8719" width="4.85546875" style="33" customWidth="1"/>
    <col min="8720" max="8720" width="4.7109375" style="33" customWidth="1"/>
    <col min="8721" max="8721" width="4.85546875" style="33" customWidth="1"/>
    <col min="8722" max="8722" width="5.7109375" style="33" customWidth="1"/>
    <col min="8723" max="8723" width="7.85546875" style="33" customWidth="1"/>
    <col min="8724" max="8956" width="9" style="33"/>
    <col min="8957" max="8957" width="3.42578125" style="33" customWidth="1"/>
    <col min="8958" max="8958" width="17.42578125" style="33" customWidth="1"/>
    <col min="8959" max="8959" width="17.140625" style="33" customWidth="1"/>
    <col min="8960" max="8960" width="7.85546875" style="33" customWidth="1"/>
    <col min="8961" max="8962" width="3.85546875" style="33" customWidth="1"/>
    <col min="8963" max="8964" width="4.140625" style="33" customWidth="1"/>
    <col min="8965" max="8965" width="7.140625" style="33" customWidth="1"/>
    <col min="8966" max="8966" width="5" style="33" customWidth="1"/>
    <col min="8967" max="8968" width="5.140625" style="33" customWidth="1"/>
    <col min="8969" max="8970" width="5" style="33" customWidth="1"/>
    <col min="8971" max="8971" width="4.7109375" style="33" customWidth="1"/>
    <col min="8972" max="8975" width="4.85546875" style="33" customWidth="1"/>
    <col min="8976" max="8976" width="4.7109375" style="33" customWidth="1"/>
    <col min="8977" max="8977" width="4.85546875" style="33" customWidth="1"/>
    <col min="8978" max="8978" width="5.7109375" style="33" customWidth="1"/>
    <col min="8979" max="8979" width="7.85546875" style="33" customWidth="1"/>
    <col min="8980" max="9212" width="9" style="33"/>
    <col min="9213" max="9213" width="3.42578125" style="33" customWidth="1"/>
    <col min="9214" max="9214" width="17.42578125" style="33" customWidth="1"/>
    <col min="9215" max="9215" width="17.140625" style="33" customWidth="1"/>
    <col min="9216" max="9216" width="7.85546875" style="33" customWidth="1"/>
    <col min="9217" max="9218" width="3.85546875" style="33" customWidth="1"/>
    <col min="9219" max="9220" width="4.140625" style="33" customWidth="1"/>
    <col min="9221" max="9221" width="7.140625" style="33" customWidth="1"/>
    <col min="9222" max="9222" width="5" style="33" customWidth="1"/>
    <col min="9223" max="9224" width="5.140625" style="33" customWidth="1"/>
    <col min="9225" max="9226" width="5" style="33" customWidth="1"/>
    <col min="9227" max="9227" width="4.7109375" style="33" customWidth="1"/>
    <col min="9228" max="9231" width="4.85546875" style="33" customWidth="1"/>
    <col min="9232" max="9232" width="4.7109375" style="33" customWidth="1"/>
    <col min="9233" max="9233" width="4.85546875" style="33" customWidth="1"/>
    <col min="9234" max="9234" width="5.7109375" style="33" customWidth="1"/>
    <col min="9235" max="9235" width="7.85546875" style="33" customWidth="1"/>
    <col min="9236" max="9468" width="9" style="33"/>
    <col min="9469" max="9469" width="3.42578125" style="33" customWidth="1"/>
    <col min="9470" max="9470" width="17.42578125" style="33" customWidth="1"/>
    <col min="9471" max="9471" width="17.140625" style="33" customWidth="1"/>
    <col min="9472" max="9472" width="7.85546875" style="33" customWidth="1"/>
    <col min="9473" max="9474" width="3.85546875" style="33" customWidth="1"/>
    <col min="9475" max="9476" width="4.140625" style="33" customWidth="1"/>
    <col min="9477" max="9477" width="7.140625" style="33" customWidth="1"/>
    <col min="9478" max="9478" width="5" style="33" customWidth="1"/>
    <col min="9479" max="9480" width="5.140625" style="33" customWidth="1"/>
    <col min="9481" max="9482" width="5" style="33" customWidth="1"/>
    <col min="9483" max="9483" width="4.7109375" style="33" customWidth="1"/>
    <col min="9484" max="9487" width="4.85546875" style="33" customWidth="1"/>
    <col min="9488" max="9488" width="4.7109375" style="33" customWidth="1"/>
    <col min="9489" max="9489" width="4.85546875" style="33" customWidth="1"/>
    <col min="9490" max="9490" width="5.7109375" style="33" customWidth="1"/>
    <col min="9491" max="9491" width="7.85546875" style="33" customWidth="1"/>
    <col min="9492" max="9724" width="9" style="33"/>
    <col min="9725" max="9725" width="3.42578125" style="33" customWidth="1"/>
    <col min="9726" max="9726" width="17.42578125" style="33" customWidth="1"/>
    <col min="9727" max="9727" width="17.140625" style="33" customWidth="1"/>
    <col min="9728" max="9728" width="7.85546875" style="33" customWidth="1"/>
    <col min="9729" max="9730" width="3.85546875" style="33" customWidth="1"/>
    <col min="9731" max="9732" width="4.140625" style="33" customWidth="1"/>
    <col min="9733" max="9733" width="7.140625" style="33" customWidth="1"/>
    <col min="9734" max="9734" width="5" style="33" customWidth="1"/>
    <col min="9735" max="9736" width="5.140625" style="33" customWidth="1"/>
    <col min="9737" max="9738" width="5" style="33" customWidth="1"/>
    <col min="9739" max="9739" width="4.7109375" style="33" customWidth="1"/>
    <col min="9740" max="9743" width="4.85546875" style="33" customWidth="1"/>
    <col min="9744" max="9744" width="4.7109375" style="33" customWidth="1"/>
    <col min="9745" max="9745" width="4.85546875" style="33" customWidth="1"/>
    <col min="9746" max="9746" width="5.7109375" style="33" customWidth="1"/>
    <col min="9747" max="9747" width="7.85546875" style="33" customWidth="1"/>
    <col min="9748" max="9980" width="9" style="33"/>
    <col min="9981" max="9981" width="3.42578125" style="33" customWidth="1"/>
    <col min="9982" max="9982" width="17.42578125" style="33" customWidth="1"/>
    <col min="9983" max="9983" width="17.140625" style="33" customWidth="1"/>
    <col min="9984" max="9984" width="7.85546875" style="33" customWidth="1"/>
    <col min="9985" max="9986" width="3.85546875" style="33" customWidth="1"/>
    <col min="9987" max="9988" width="4.140625" style="33" customWidth="1"/>
    <col min="9989" max="9989" width="7.140625" style="33" customWidth="1"/>
    <col min="9990" max="9990" width="5" style="33" customWidth="1"/>
    <col min="9991" max="9992" width="5.140625" style="33" customWidth="1"/>
    <col min="9993" max="9994" width="5" style="33" customWidth="1"/>
    <col min="9995" max="9995" width="4.7109375" style="33" customWidth="1"/>
    <col min="9996" max="9999" width="4.85546875" style="33" customWidth="1"/>
    <col min="10000" max="10000" width="4.7109375" style="33" customWidth="1"/>
    <col min="10001" max="10001" width="4.85546875" style="33" customWidth="1"/>
    <col min="10002" max="10002" width="5.7109375" style="33" customWidth="1"/>
    <col min="10003" max="10003" width="7.85546875" style="33" customWidth="1"/>
    <col min="10004" max="10236" width="9" style="33"/>
    <col min="10237" max="10237" width="3.42578125" style="33" customWidth="1"/>
    <col min="10238" max="10238" width="17.42578125" style="33" customWidth="1"/>
    <col min="10239" max="10239" width="17.140625" style="33" customWidth="1"/>
    <col min="10240" max="10240" width="7.85546875" style="33" customWidth="1"/>
    <col min="10241" max="10242" width="3.85546875" style="33" customWidth="1"/>
    <col min="10243" max="10244" width="4.140625" style="33" customWidth="1"/>
    <col min="10245" max="10245" width="7.140625" style="33" customWidth="1"/>
    <col min="10246" max="10246" width="5" style="33" customWidth="1"/>
    <col min="10247" max="10248" width="5.140625" style="33" customWidth="1"/>
    <col min="10249" max="10250" width="5" style="33" customWidth="1"/>
    <col min="10251" max="10251" width="4.7109375" style="33" customWidth="1"/>
    <col min="10252" max="10255" width="4.85546875" style="33" customWidth="1"/>
    <col min="10256" max="10256" width="4.7109375" style="33" customWidth="1"/>
    <col min="10257" max="10257" width="4.85546875" style="33" customWidth="1"/>
    <col min="10258" max="10258" width="5.7109375" style="33" customWidth="1"/>
    <col min="10259" max="10259" width="7.85546875" style="33" customWidth="1"/>
    <col min="10260" max="10492" width="9" style="33"/>
    <col min="10493" max="10493" width="3.42578125" style="33" customWidth="1"/>
    <col min="10494" max="10494" width="17.42578125" style="33" customWidth="1"/>
    <col min="10495" max="10495" width="17.140625" style="33" customWidth="1"/>
    <col min="10496" max="10496" width="7.85546875" style="33" customWidth="1"/>
    <col min="10497" max="10498" width="3.85546875" style="33" customWidth="1"/>
    <col min="10499" max="10500" width="4.140625" style="33" customWidth="1"/>
    <col min="10501" max="10501" width="7.140625" style="33" customWidth="1"/>
    <col min="10502" max="10502" width="5" style="33" customWidth="1"/>
    <col min="10503" max="10504" width="5.140625" style="33" customWidth="1"/>
    <col min="10505" max="10506" width="5" style="33" customWidth="1"/>
    <col min="10507" max="10507" width="4.7109375" style="33" customWidth="1"/>
    <col min="10508" max="10511" width="4.85546875" style="33" customWidth="1"/>
    <col min="10512" max="10512" width="4.7109375" style="33" customWidth="1"/>
    <col min="10513" max="10513" width="4.85546875" style="33" customWidth="1"/>
    <col min="10514" max="10514" width="5.7109375" style="33" customWidth="1"/>
    <col min="10515" max="10515" width="7.85546875" style="33" customWidth="1"/>
    <col min="10516" max="10748" width="9" style="33"/>
    <col min="10749" max="10749" width="3.42578125" style="33" customWidth="1"/>
    <col min="10750" max="10750" width="17.42578125" style="33" customWidth="1"/>
    <col min="10751" max="10751" width="17.140625" style="33" customWidth="1"/>
    <col min="10752" max="10752" width="7.85546875" style="33" customWidth="1"/>
    <col min="10753" max="10754" width="3.85546875" style="33" customWidth="1"/>
    <col min="10755" max="10756" width="4.140625" style="33" customWidth="1"/>
    <col min="10757" max="10757" width="7.140625" style="33" customWidth="1"/>
    <col min="10758" max="10758" width="5" style="33" customWidth="1"/>
    <col min="10759" max="10760" width="5.140625" style="33" customWidth="1"/>
    <col min="10761" max="10762" width="5" style="33" customWidth="1"/>
    <col min="10763" max="10763" width="4.7109375" style="33" customWidth="1"/>
    <col min="10764" max="10767" width="4.85546875" style="33" customWidth="1"/>
    <col min="10768" max="10768" width="4.7109375" style="33" customWidth="1"/>
    <col min="10769" max="10769" width="4.85546875" style="33" customWidth="1"/>
    <col min="10770" max="10770" width="5.7109375" style="33" customWidth="1"/>
    <col min="10771" max="10771" width="7.85546875" style="33" customWidth="1"/>
    <col min="10772" max="11004" width="9" style="33"/>
    <col min="11005" max="11005" width="3.42578125" style="33" customWidth="1"/>
    <col min="11006" max="11006" width="17.42578125" style="33" customWidth="1"/>
    <col min="11007" max="11007" width="17.140625" style="33" customWidth="1"/>
    <col min="11008" max="11008" width="7.85546875" style="33" customWidth="1"/>
    <col min="11009" max="11010" width="3.85546875" style="33" customWidth="1"/>
    <col min="11011" max="11012" width="4.140625" style="33" customWidth="1"/>
    <col min="11013" max="11013" width="7.140625" style="33" customWidth="1"/>
    <col min="11014" max="11014" width="5" style="33" customWidth="1"/>
    <col min="11015" max="11016" width="5.140625" style="33" customWidth="1"/>
    <col min="11017" max="11018" width="5" style="33" customWidth="1"/>
    <col min="11019" max="11019" width="4.7109375" style="33" customWidth="1"/>
    <col min="11020" max="11023" width="4.85546875" style="33" customWidth="1"/>
    <col min="11024" max="11024" width="4.7109375" style="33" customWidth="1"/>
    <col min="11025" max="11025" width="4.85546875" style="33" customWidth="1"/>
    <col min="11026" max="11026" width="5.7109375" style="33" customWidth="1"/>
    <col min="11027" max="11027" width="7.85546875" style="33" customWidth="1"/>
    <col min="11028" max="11260" width="9" style="33"/>
    <col min="11261" max="11261" width="3.42578125" style="33" customWidth="1"/>
    <col min="11262" max="11262" width="17.42578125" style="33" customWidth="1"/>
    <col min="11263" max="11263" width="17.140625" style="33" customWidth="1"/>
    <col min="11264" max="11264" width="7.85546875" style="33" customWidth="1"/>
    <col min="11265" max="11266" width="3.85546875" style="33" customWidth="1"/>
    <col min="11267" max="11268" width="4.140625" style="33" customWidth="1"/>
    <col min="11269" max="11269" width="7.140625" style="33" customWidth="1"/>
    <col min="11270" max="11270" width="5" style="33" customWidth="1"/>
    <col min="11271" max="11272" width="5.140625" style="33" customWidth="1"/>
    <col min="11273" max="11274" width="5" style="33" customWidth="1"/>
    <col min="11275" max="11275" width="4.7109375" style="33" customWidth="1"/>
    <col min="11276" max="11279" width="4.85546875" style="33" customWidth="1"/>
    <col min="11280" max="11280" width="4.7109375" style="33" customWidth="1"/>
    <col min="11281" max="11281" width="4.85546875" style="33" customWidth="1"/>
    <col min="11282" max="11282" width="5.7109375" style="33" customWidth="1"/>
    <col min="11283" max="11283" width="7.85546875" style="33" customWidth="1"/>
    <col min="11284" max="11516" width="9" style="33"/>
    <col min="11517" max="11517" width="3.42578125" style="33" customWidth="1"/>
    <col min="11518" max="11518" width="17.42578125" style="33" customWidth="1"/>
    <col min="11519" max="11519" width="17.140625" style="33" customWidth="1"/>
    <col min="11520" max="11520" width="7.85546875" style="33" customWidth="1"/>
    <col min="11521" max="11522" width="3.85546875" style="33" customWidth="1"/>
    <col min="11523" max="11524" width="4.140625" style="33" customWidth="1"/>
    <col min="11525" max="11525" width="7.140625" style="33" customWidth="1"/>
    <col min="11526" max="11526" width="5" style="33" customWidth="1"/>
    <col min="11527" max="11528" width="5.140625" style="33" customWidth="1"/>
    <col min="11529" max="11530" width="5" style="33" customWidth="1"/>
    <col min="11531" max="11531" width="4.7109375" style="33" customWidth="1"/>
    <col min="11532" max="11535" width="4.85546875" style="33" customWidth="1"/>
    <col min="11536" max="11536" width="4.7109375" style="33" customWidth="1"/>
    <col min="11537" max="11537" width="4.85546875" style="33" customWidth="1"/>
    <col min="11538" max="11538" width="5.7109375" style="33" customWidth="1"/>
    <col min="11539" max="11539" width="7.85546875" style="33" customWidth="1"/>
    <col min="11540" max="11772" width="9" style="33"/>
    <col min="11773" max="11773" width="3.42578125" style="33" customWidth="1"/>
    <col min="11774" max="11774" width="17.42578125" style="33" customWidth="1"/>
    <col min="11775" max="11775" width="17.140625" style="33" customWidth="1"/>
    <col min="11776" max="11776" width="7.85546875" style="33" customWidth="1"/>
    <col min="11777" max="11778" width="3.85546875" style="33" customWidth="1"/>
    <col min="11779" max="11780" width="4.140625" style="33" customWidth="1"/>
    <col min="11781" max="11781" width="7.140625" style="33" customWidth="1"/>
    <col min="11782" max="11782" width="5" style="33" customWidth="1"/>
    <col min="11783" max="11784" width="5.140625" style="33" customWidth="1"/>
    <col min="11785" max="11786" width="5" style="33" customWidth="1"/>
    <col min="11787" max="11787" width="4.7109375" style="33" customWidth="1"/>
    <col min="11788" max="11791" width="4.85546875" style="33" customWidth="1"/>
    <col min="11792" max="11792" width="4.7109375" style="33" customWidth="1"/>
    <col min="11793" max="11793" width="4.85546875" style="33" customWidth="1"/>
    <col min="11794" max="11794" width="5.7109375" style="33" customWidth="1"/>
    <col min="11795" max="11795" width="7.85546875" style="33" customWidth="1"/>
    <col min="11796" max="12028" width="9" style="33"/>
    <col min="12029" max="12029" width="3.42578125" style="33" customWidth="1"/>
    <col min="12030" max="12030" width="17.42578125" style="33" customWidth="1"/>
    <col min="12031" max="12031" width="17.140625" style="33" customWidth="1"/>
    <col min="12032" max="12032" width="7.85546875" style="33" customWidth="1"/>
    <col min="12033" max="12034" width="3.85546875" style="33" customWidth="1"/>
    <col min="12035" max="12036" width="4.140625" style="33" customWidth="1"/>
    <col min="12037" max="12037" width="7.140625" style="33" customWidth="1"/>
    <col min="12038" max="12038" width="5" style="33" customWidth="1"/>
    <col min="12039" max="12040" width="5.140625" style="33" customWidth="1"/>
    <col min="12041" max="12042" width="5" style="33" customWidth="1"/>
    <col min="12043" max="12043" width="4.7109375" style="33" customWidth="1"/>
    <col min="12044" max="12047" width="4.85546875" style="33" customWidth="1"/>
    <col min="12048" max="12048" width="4.7109375" style="33" customWidth="1"/>
    <col min="12049" max="12049" width="4.85546875" style="33" customWidth="1"/>
    <col min="12050" max="12050" width="5.7109375" style="33" customWidth="1"/>
    <col min="12051" max="12051" width="7.85546875" style="33" customWidth="1"/>
    <col min="12052" max="12284" width="9" style="33"/>
    <col min="12285" max="12285" width="3.42578125" style="33" customWidth="1"/>
    <col min="12286" max="12286" width="17.42578125" style="33" customWidth="1"/>
    <col min="12287" max="12287" width="17.140625" style="33" customWidth="1"/>
    <col min="12288" max="12288" width="7.85546875" style="33" customWidth="1"/>
    <col min="12289" max="12290" width="3.85546875" style="33" customWidth="1"/>
    <col min="12291" max="12292" width="4.140625" style="33" customWidth="1"/>
    <col min="12293" max="12293" width="7.140625" style="33" customWidth="1"/>
    <col min="12294" max="12294" width="5" style="33" customWidth="1"/>
    <col min="12295" max="12296" width="5.140625" style="33" customWidth="1"/>
    <col min="12297" max="12298" width="5" style="33" customWidth="1"/>
    <col min="12299" max="12299" width="4.7109375" style="33" customWidth="1"/>
    <col min="12300" max="12303" width="4.85546875" style="33" customWidth="1"/>
    <col min="12304" max="12304" width="4.7109375" style="33" customWidth="1"/>
    <col min="12305" max="12305" width="4.85546875" style="33" customWidth="1"/>
    <col min="12306" max="12306" width="5.7109375" style="33" customWidth="1"/>
    <col min="12307" max="12307" width="7.85546875" style="33" customWidth="1"/>
    <col min="12308" max="12540" width="9" style="33"/>
    <col min="12541" max="12541" width="3.42578125" style="33" customWidth="1"/>
    <col min="12542" max="12542" width="17.42578125" style="33" customWidth="1"/>
    <col min="12543" max="12543" width="17.140625" style="33" customWidth="1"/>
    <col min="12544" max="12544" width="7.85546875" style="33" customWidth="1"/>
    <col min="12545" max="12546" width="3.85546875" style="33" customWidth="1"/>
    <col min="12547" max="12548" width="4.140625" style="33" customWidth="1"/>
    <col min="12549" max="12549" width="7.140625" style="33" customWidth="1"/>
    <col min="12550" max="12550" width="5" style="33" customWidth="1"/>
    <col min="12551" max="12552" width="5.140625" style="33" customWidth="1"/>
    <col min="12553" max="12554" width="5" style="33" customWidth="1"/>
    <col min="12555" max="12555" width="4.7109375" style="33" customWidth="1"/>
    <col min="12556" max="12559" width="4.85546875" style="33" customWidth="1"/>
    <col min="12560" max="12560" width="4.7109375" style="33" customWidth="1"/>
    <col min="12561" max="12561" width="4.85546875" style="33" customWidth="1"/>
    <col min="12562" max="12562" width="5.7109375" style="33" customWidth="1"/>
    <col min="12563" max="12563" width="7.85546875" style="33" customWidth="1"/>
    <col min="12564" max="12796" width="9" style="33"/>
    <col min="12797" max="12797" width="3.42578125" style="33" customWidth="1"/>
    <col min="12798" max="12798" width="17.42578125" style="33" customWidth="1"/>
    <col min="12799" max="12799" width="17.140625" style="33" customWidth="1"/>
    <col min="12800" max="12800" width="7.85546875" style="33" customWidth="1"/>
    <col min="12801" max="12802" width="3.85546875" style="33" customWidth="1"/>
    <col min="12803" max="12804" width="4.140625" style="33" customWidth="1"/>
    <col min="12805" max="12805" width="7.140625" style="33" customWidth="1"/>
    <col min="12806" max="12806" width="5" style="33" customWidth="1"/>
    <col min="12807" max="12808" width="5.140625" style="33" customWidth="1"/>
    <col min="12809" max="12810" width="5" style="33" customWidth="1"/>
    <col min="12811" max="12811" width="4.7109375" style="33" customWidth="1"/>
    <col min="12812" max="12815" width="4.85546875" style="33" customWidth="1"/>
    <col min="12816" max="12816" width="4.7109375" style="33" customWidth="1"/>
    <col min="12817" max="12817" width="4.85546875" style="33" customWidth="1"/>
    <col min="12818" max="12818" width="5.7109375" style="33" customWidth="1"/>
    <col min="12819" max="12819" width="7.85546875" style="33" customWidth="1"/>
    <col min="12820" max="13052" width="9" style="33"/>
    <col min="13053" max="13053" width="3.42578125" style="33" customWidth="1"/>
    <col min="13054" max="13054" width="17.42578125" style="33" customWidth="1"/>
    <col min="13055" max="13055" width="17.140625" style="33" customWidth="1"/>
    <col min="13056" max="13056" width="7.85546875" style="33" customWidth="1"/>
    <col min="13057" max="13058" width="3.85546875" style="33" customWidth="1"/>
    <col min="13059" max="13060" width="4.140625" style="33" customWidth="1"/>
    <col min="13061" max="13061" width="7.140625" style="33" customWidth="1"/>
    <col min="13062" max="13062" width="5" style="33" customWidth="1"/>
    <col min="13063" max="13064" width="5.140625" style="33" customWidth="1"/>
    <col min="13065" max="13066" width="5" style="33" customWidth="1"/>
    <col min="13067" max="13067" width="4.7109375" style="33" customWidth="1"/>
    <col min="13068" max="13071" width="4.85546875" style="33" customWidth="1"/>
    <col min="13072" max="13072" width="4.7109375" style="33" customWidth="1"/>
    <col min="13073" max="13073" width="4.85546875" style="33" customWidth="1"/>
    <col min="13074" max="13074" width="5.7109375" style="33" customWidth="1"/>
    <col min="13075" max="13075" width="7.85546875" style="33" customWidth="1"/>
    <col min="13076" max="13308" width="9" style="33"/>
    <col min="13309" max="13309" width="3.42578125" style="33" customWidth="1"/>
    <col min="13310" max="13310" width="17.42578125" style="33" customWidth="1"/>
    <col min="13311" max="13311" width="17.140625" style="33" customWidth="1"/>
    <col min="13312" max="13312" width="7.85546875" style="33" customWidth="1"/>
    <col min="13313" max="13314" width="3.85546875" style="33" customWidth="1"/>
    <col min="13315" max="13316" width="4.140625" style="33" customWidth="1"/>
    <col min="13317" max="13317" width="7.140625" style="33" customWidth="1"/>
    <col min="13318" max="13318" width="5" style="33" customWidth="1"/>
    <col min="13319" max="13320" width="5.140625" style="33" customWidth="1"/>
    <col min="13321" max="13322" width="5" style="33" customWidth="1"/>
    <col min="13323" max="13323" width="4.7109375" style="33" customWidth="1"/>
    <col min="13324" max="13327" width="4.85546875" style="33" customWidth="1"/>
    <col min="13328" max="13328" width="4.7109375" style="33" customWidth="1"/>
    <col min="13329" max="13329" width="4.85546875" style="33" customWidth="1"/>
    <col min="13330" max="13330" width="5.7109375" style="33" customWidth="1"/>
    <col min="13331" max="13331" width="7.85546875" style="33" customWidth="1"/>
    <col min="13332" max="13564" width="9" style="33"/>
    <col min="13565" max="13565" width="3.42578125" style="33" customWidth="1"/>
    <col min="13566" max="13566" width="17.42578125" style="33" customWidth="1"/>
    <col min="13567" max="13567" width="17.140625" style="33" customWidth="1"/>
    <col min="13568" max="13568" width="7.85546875" style="33" customWidth="1"/>
    <col min="13569" max="13570" width="3.85546875" style="33" customWidth="1"/>
    <col min="13571" max="13572" width="4.140625" style="33" customWidth="1"/>
    <col min="13573" max="13573" width="7.140625" style="33" customWidth="1"/>
    <col min="13574" max="13574" width="5" style="33" customWidth="1"/>
    <col min="13575" max="13576" width="5.140625" style="33" customWidth="1"/>
    <col min="13577" max="13578" width="5" style="33" customWidth="1"/>
    <col min="13579" max="13579" width="4.7109375" style="33" customWidth="1"/>
    <col min="13580" max="13583" width="4.85546875" style="33" customWidth="1"/>
    <col min="13584" max="13584" width="4.7109375" style="33" customWidth="1"/>
    <col min="13585" max="13585" width="4.85546875" style="33" customWidth="1"/>
    <col min="13586" max="13586" width="5.7109375" style="33" customWidth="1"/>
    <col min="13587" max="13587" width="7.85546875" style="33" customWidth="1"/>
    <col min="13588" max="13820" width="9" style="33"/>
    <col min="13821" max="13821" width="3.42578125" style="33" customWidth="1"/>
    <col min="13822" max="13822" width="17.42578125" style="33" customWidth="1"/>
    <col min="13823" max="13823" width="17.140625" style="33" customWidth="1"/>
    <col min="13824" max="13824" width="7.85546875" style="33" customWidth="1"/>
    <col min="13825" max="13826" width="3.85546875" style="33" customWidth="1"/>
    <col min="13827" max="13828" width="4.140625" style="33" customWidth="1"/>
    <col min="13829" max="13829" width="7.140625" style="33" customWidth="1"/>
    <col min="13830" max="13830" width="5" style="33" customWidth="1"/>
    <col min="13831" max="13832" width="5.140625" style="33" customWidth="1"/>
    <col min="13833" max="13834" width="5" style="33" customWidth="1"/>
    <col min="13835" max="13835" width="4.7109375" style="33" customWidth="1"/>
    <col min="13836" max="13839" width="4.85546875" style="33" customWidth="1"/>
    <col min="13840" max="13840" width="4.7109375" style="33" customWidth="1"/>
    <col min="13841" max="13841" width="4.85546875" style="33" customWidth="1"/>
    <col min="13842" max="13842" width="5.7109375" style="33" customWidth="1"/>
    <col min="13843" max="13843" width="7.85546875" style="33" customWidth="1"/>
    <col min="13844" max="14076" width="9" style="33"/>
    <col min="14077" max="14077" width="3.42578125" style="33" customWidth="1"/>
    <col min="14078" max="14078" width="17.42578125" style="33" customWidth="1"/>
    <col min="14079" max="14079" width="17.140625" style="33" customWidth="1"/>
    <col min="14080" max="14080" width="7.85546875" style="33" customWidth="1"/>
    <col min="14081" max="14082" width="3.85546875" style="33" customWidth="1"/>
    <col min="14083" max="14084" width="4.140625" style="33" customWidth="1"/>
    <col min="14085" max="14085" width="7.140625" style="33" customWidth="1"/>
    <col min="14086" max="14086" width="5" style="33" customWidth="1"/>
    <col min="14087" max="14088" width="5.140625" style="33" customWidth="1"/>
    <col min="14089" max="14090" width="5" style="33" customWidth="1"/>
    <col min="14091" max="14091" width="4.7109375" style="33" customWidth="1"/>
    <col min="14092" max="14095" width="4.85546875" style="33" customWidth="1"/>
    <col min="14096" max="14096" width="4.7109375" style="33" customWidth="1"/>
    <col min="14097" max="14097" width="4.85546875" style="33" customWidth="1"/>
    <col min="14098" max="14098" width="5.7109375" style="33" customWidth="1"/>
    <col min="14099" max="14099" width="7.85546875" style="33" customWidth="1"/>
    <col min="14100" max="14332" width="9" style="33"/>
    <col min="14333" max="14333" width="3.42578125" style="33" customWidth="1"/>
    <col min="14334" max="14334" width="17.42578125" style="33" customWidth="1"/>
    <col min="14335" max="14335" width="17.140625" style="33" customWidth="1"/>
    <col min="14336" max="14336" width="7.85546875" style="33" customWidth="1"/>
    <col min="14337" max="14338" width="3.85546875" style="33" customWidth="1"/>
    <col min="14339" max="14340" width="4.140625" style="33" customWidth="1"/>
    <col min="14341" max="14341" width="7.140625" style="33" customWidth="1"/>
    <col min="14342" max="14342" width="5" style="33" customWidth="1"/>
    <col min="14343" max="14344" width="5.140625" style="33" customWidth="1"/>
    <col min="14345" max="14346" width="5" style="33" customWidth="1"/>
    <col min="14347" max="14347" width="4.7109375" style="33" customWidth="1"/>
    <col min="14348" max="14351" width="4.85546875" style="33" customWidth="1"/>
    <col min="14352" max="14352" width="4.7109375" style="33" customWidth="1"/>
    <col min="14353" max="14353" width="4.85546875" style="33" customWidth="1"/>
    <col min="14354" max="14354" width="5.7109375" style="33" customWidth="1"/>
    <col min="14355" max="14355" width="7.85546875" style="33" customWidth="1"/>
    <col min="14356" max="14588" width="9" style="33"/>
    <col min="14589" max="14589" width="3.42578125" style="33" customWidth="1"/>
    <col min="14590" max="14590" width="17.42578125" style="33" customWidth="1"/>
    <col min="14591" max="14591" width="17.140625" style="33" customWidth="1"/>
    <col min="14592" max="14592" width="7.85546875" style="33" customWidth="1"/>
    <col min="14593" max="14594" width="3.85546875" style="33" customWidth="1"/>
    <col min="14595" max="14596" width="4.140625" style="33" customWidth="1"/>
    <col min="14597" max="14597" width="7.140625" style="33" customWidth="1"/>
    <col min="14598" max="14598" width="5" style="33" customWidth="1"/>
    <col min="14599" max="14600" width="5.140625" style="33" customWidth="1"/>
    <col min="14601" max="14602" width="5" style="33" customWidth="1"/>
    <col min="14603" max="14603" width="4.7109375" style="33" customWidth="1"/>
    <col min="14604" max="14607" width="4.85546875" style="33" customWidth="1"/>
    <col min="14608" max="14608" width="4.7109375" style="33" customWidth="1"/>
    <col min="14609" max="14609" width="4.85546875" style="33" customWidth="1"/>
    <col min="14610" max="14610" width="5.7109375" style="33" customWidth="1"/>
    <col min="14611" max="14611" width="7.85546875" style="33" customWidth="1"/>
    <col min="14612" max="14844" width="9" style="33"/>
    <col min="14845" max="14845" width="3.42578125" style="33" customWidth="1"/>
    <col min="14846" max="14846" width="17.42578125" style="33" customWidth="1"/>
    <col min="14847" max="14847" width="17.140625" style="33" customWidth="1"/>
    <col min="14848" max="14848" width="7.85546875" style="33" customWidth="1"/>
    <col min="14849" max="14850" width="3.85546875" style="33" customWidth="1"/>
    <col min="14851" max="14852" width="4.140625" style="33" customWidth="1"/>
    <col min="14853" max="14853" width="7.140625" style="33" customWidth="1"/>
    <col min="14854" max="14854" width="5" style="33" customWidth="1"/>
    <col min="14855" max="14856" width="5.140625" style="33" customWidth="1"/>
    <col min="14857" max="14858" width="5" style="33" customWidth="1"/>
    <col min="14859" max="14859" width="4.7109375" style="33" customWidth="1"/>
    <col min="14860" max="14863" width="4.85546875" style="33" customWidth="1"/>
    <col min="14864" max="14864" width="4.7109375" style="33" customWidth="1"/>
    <col min="14865" max="14865" width="4.85546875" style="33" customWidth="1"/>
    <col min="14866" max="14866" width="5.7109375" style="33" customWidth="1"/>
    <col min="14867" max="14867" width="7.85546875" style="33" customWidth="1"/>
    <col min="14868" max="15100" width="9" style="33"/>
    <col min="15101" max="15101" width="3.42578125" style="33" customWidth="1"/>
    <col min="15102" max="15102" width="17.42578125" style="33" customWidth="1"/>
    <col min="15103" max="15103" width="17.140625" style="33" customWidth="1"/>
    <col min="15104" max="15104" width="7.85546875" style="33" customWidth="1"/>
    <col min="15105" max="15106" width="3.85546875" style="33" customWidth="1"/>
    <col min="15107" max="15108" width="4.140625" style="33" customWidth="1"/>
    <col min="15109" max="15109" width="7.140625" style="33" customWidth="1"/>
    <col min="15110" max="15110" width="5" style="33" customWidth="1"/>
    <col min="15111" max="15112" width="5.140625" style="33" customWidth="1"/>
    <col min="15113" max="15114" width="5" style="33" customWidth="1"/>
    <col min="15115" max="15115" width="4.7109375" style="33" customWidth="1"/>
    <col min="15116" max="15119" width="4.85546875" style="33" customWidth="1"/>
    <col min="15120" max="15120" width="4.7109375" style="33" customWidth="1"/>
    <col min="15121" max="15121" width="4.85546875" style="33" customWidth="1"/>
    <col min="15122" max="15122" width="5.7109375" style="33" customWidth="1"/>
    <col min="15123" max="15123" width="7.85546875" style="33" customWidth="1"/>
    <col min="15124" max="15356" width="9" style="33"/>
    <col min="15357" max="15357" width="3.42578125" style="33" customWidth="1"/>
    <col min="15358" max="15358" width="17.42578125" style="33" customWidth="1"/>
    <col min="15359" max="15359" width="17.140625" style="33" customWidth="1"/>
    <col min="15360" max="15360" width="7.85546875" style="33" customWidth="1"/>
    <col min="15361" max="15362" width="3.85546875" style="33" customWidth="1"/>
    <col min="15363" max="15364" width="4.140625" style="33" customWidth="1"/>
    <col min="15365" max="15365" width="7.140625" style="33" customWidth="1"/>
    <col min="15366" max="15366" width="5" style="33" customWidth="1"/>
    <col min="15367" max="15368" width="5.140625" style="33" customWidth="1"/>
    <col min="15369" max="15370" width="5" style="33" customWidth="1"/>
    <col min="15371" max="15371" width="4.7109375" style="33" customWidth="1"/>
    <col min="15372" max="15375" width="4.85546875" style="33" customWidth="1"/>
    <col min="15376" max="15376" width="4.7109375" style="33" customWidth="1"/>
    <col min="15377" max="15377" width="4.85546875" style="33" customWidth="1"/>
    <col min="15378" max="15378" width="5.7109375" style="33" customWidth="1"/>
    <col min="15379" max="15379" width="7.85546875" style="33" customWidth="1"/>
    <col min="15380" max="15612" width="9" style="33"/>
    <col min="15613" max="15613" width="3.42578125" style="33" customWidth="1"/>
    <col min="15614" max="15614" width="17.42578125" style="33" customWidth="1"/>
    <col min="15615" max="15615" width="17.140625" style="33" customWidth="1"/>
    <col min="15616" max="15616" width="7.85546875" style="33" customWidth="1"/>
    <col min="15617" max="15618" width="3.85546875" style="33" customWidth="1"/>
    <col min="15619" max="15620" width="4.140625" style="33" customWidth="1"/>
    <col min="15621" max="15621" width="7.140625" style="33" customWidth="1"/>
    <col min="15622" max="15622" width="5" style="33" customWidth="1"/>
    <col min="15623" max="15624" width="5.140625" style="33" customWidth="1"/>
    <col min="15625" max="15626" width="5" style="33" customWidth="1"/>
    <col min="15627" max="15627" width="4.7109375" style="33" customWidth="1"/>
    <col min="15628" max="15631" width="4.85546875" style="33" customWidth="1"/>
    <col min="15632" max="15632" width="4.7109375" style="33" customWidth="1"/>
    <col min="15633" max="15633" width="4.85546875" style="33" customWidth="1"/>
    <col min="15634" max="15634" width="5.7109375" style="33" customWidth="1"/>
    <col min="15635" max="15635" width="7.85546875" style="33" customWidth="1"/>
    <col min="15636" max="15868" width="9" style="33"/>
    <col min="15869" max="15869" width="3.42578125" style="33" customWidth="1"/>
    <col min="15870" max="15870" width="17.42578125" style="33" customWidth="1"/>
    <col min="15871" max="15871" width="17.140625" style="33" customWidth="1"/>
    <col min="15872" max="15872" width="7.85546875" style="33" customWidth="1"/>
    <col min="15873" max="15874" width="3.85546875" style="33" customWidth="1"/>
    <col min="15875" max="15876" width="4.140625" style="33" customWidth="1"/>
    <col min="15877" max="15877" width="7.140625" style="33" customWidth="1"/>
    <col min="15878" max="15878" width="5" style="33" customWidth="1"/>
    <col min="15879" max="15880" width="5.140625" style="33" customWidth="1"/>
    <col min="15881" max="15882" width="5" style="33" customWidth="1"/>
    <col min="15883" max="15883" width="4.7109375" style="33" customWidth="1"/>
    <col min="15884" max="15887" width="4.85546875" style="33" customWidth="1"/>
    <col min="15888" max="15888" width="4.7109375" style="33" customWidth="1"/>
    <col min="15889" max="15889" width="4.85546875" style="33" customWidth="1"/>
    <col min="15890" max="15890" width="5.7109375" style="33" customWidth="1"/>
    <col min="15891" max="15891" width="7.85546875" style="33" customWidth="1"/>
    <col min="15892" max="16124" width="9" style="33"/>
    <col min="16125" max="16125" width="3.42578125" style="33" customWidth="1"/>
    <col min="16126" max="16126" width="17.42578125" style="33" customWidth="1"/>
    <col min="16127" max="16127" width="17.140625" style="33" customWidth="1"/>
    <col min="16128" max="16128" width="7.85546875" style="33" customWidth="1"/>
    <col min="16129" max="16130" width="3.85546875" style="33" customWidth="1"/>
    <col min="16131" max="16132" width="4.140625" style="33" customWidth="1"/>
    <col min="16133" max="16133" width="7.140625" style="33" customWidth="1"/>
    <col min="16134" max="16134" width="5" style="33" customWidth="1"/>
    <col min="16135" max="16136" width="5.140625" style="33" customWidth="1"/>
    <col min="16137" max="16138" width="5" style="33" customWidth="1"/>
    <col min="16139" max="16139" width="4.7109375" style="33" customWidth="1"/>
    <col min="16140" max="16143" width="4.85546875" style="33" customWidth="1"/>
    <col min="16144" max="16144" width="4.7109375" style="33" customWidth="1"/>
    <col min="16145" max="16145" width="4.85546875" style="33" customWidth="1"/>
    <col min="16146" max="16146" width="5.7109375" style="33" customWidth="1"/>
    <col min="16147" max="16147" width="7.85546875" style="33" customWidth="1"/>
    <col min="16148" max="16384" width="9" style="33"/>
  </cols>
  <sheetData>
    <row r="1" spans="1:19">
      <c r="A1" s="308" t="s">
        <v>154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8"/>
      <c r="Q1" s="308"/>
      <c r="R1" s="308"/>
      <c r="S1" s="308"/>
    </row>
    <row r="2" spans="1:19">
      <c r="A2" s="34" t="s">
        <v>449</v>
      </c>
      <c r="B2" s="34"/>
      <c r="C2" s="34"/>
      <c r="D2" s="34"/>
      <c r="E2" s="309" t="s">
        <v>455</v>
      </c>
      <c r="F2" s="309"/>
      <c r="G2" s="309"/>
      <c r="H2" s="309"/>
      <c r="I2" s="309"/>
      <c r="J2" s="309"/>
      <c r="K2" s="309"/>
      <c r="L2" s="309"/>
      <c r="M2" s="309"/>
    </row>
    <row r="3" spans="1:19" s="37" customFormat="1">
      <c r="A3" s="35" t="s">
        <v>451</v>
      </c>
      <c r="B3" s="35"/>
      <c r="C3" s="35"/>
      <c r="D3" s="35"/>
      <c r="E3" s="310" t="s">
        <v>452</v>
      </c>
      <c r="F3" s="310"/>
      <c r="G3" s="310"/>
      <c r="H3" s="310"/>
      <c r="I3" s="310"/>
      <c r="J3" s="310"/>
      <c r="K3" s="310"/>
      <c r="L3" s="310"/>
      <c r="M3" s="310"/>
      <c r="N3" s="36"/>
      <c r="Q3" s="37" t="s">
        <v>25</v>
      </c>
      <c r="R3" s="36"/>
      <c r="S3" s="38"/>
    </row>
    <row r="4" spans="1:19" s="37" customFormat="1">
      <c r="A4" s="39" t="s">
        <v>457</v>
      </c>
      <c r="B4" s="39"/>
      <c r="C4" s="39"/>
      <c r="D4" s="39"/>
      <c r="E4" s="310" t="s">
        <v>454</v>
      </c>
      <c r="F4" s="310"/>
      <c r="G4" s="310"/>
      <c r="H4" s="310"/>
      <c r="I4" s="310"/>
      <c r="J4" s="310"/>
      <c r="K4" s="310"/>
      <c r="L4" s="310"/>
      <c r="M4" s="310"/>
      <c r="N4" s="36" t="s">
        <v>0</v>
      </c>
      <c r="Q4" s="311">
        <v>5</v>
      </c>
      <c r="R4" s="311"/>
      <c r="S4" s="311"/>
    </row>
    <row r="5" spans="1:19" s="37" customFormat="1" ht="21.2" customHeight="1">
      <c r="A5" s="40" t="s">
        <v>25</v>
      </c>
      <c r="B5" s="40"/>
      <c r="C5" s="40"/>
      <c r="D5" s="40"/>
      <c r="E5" s="40"/>
      <c r="F5" s="40"/>
      <c r="G5" s="36"/>
      <c r="H5" s="36"/>
      <c r="I5" s="36"/>
      <c r="N5" s="36" t="s">
        <v>1</v>
      </c>
      <c r="Q5" s="307" t="s">
        <v>25</v>
      </c>
      <c r="R5" s="307"/>
      <c r="S5" s="307"/>
    </row>
    <row r="6" spans="1:19" s="37" customFormat="1">
      <c r="A6" s="37" t="s">
        <v>2</v>
      </c>
      <c r="C6" s="37" t="s">
        <v>3</v>
      </c>
      <c r="E6" s="304" t="s">
        <v>34</v>
      </c>
      <c r="F6" s="304"/>
      <c r="G6" s="304"/>
      <c r="H6" s="304"/>
      <c r="I6" s="304"/>
      <c r="N6" s="42" t="s">
        <v>4</v>
      </c>
      <c r="O6" s="42"/>
      <c r="P6" s="42"/>
      <c r="Q6" s="305">
        <f>24300+18900</f>
        <v>43200</v>
      </c>
      <c r="R6" s="305"/>
      <c r="S6" s="305"/>
    </row>
    <row r="7" spans="1:19" s="43" customFormat="1" ht="26.45" customHeight="1">
      <c r="A7" s="324" t="s">
        <v>5</v>
      </c>
      <c r="B7" s="324" t="s">
        <v>28</v>
      </c>
      <c r="C7" s="324" t="s">
        <v>32</v>
      </c>
      <c r="D7" s="324" t="s">
        <v>6</v>
      </c>
      <c r="E7" s="324" t="s">
        <v>30</v>
      </c>
      <c r="F7" s="324" t="s">
        <v>7</v>
      </c>
      <c r="G7" s="324" t="s">
        <v>29</v>
      </c>
      <c r="H7" s="324"/>
      <c r="I7" s="324"/>
      <c r="J7" s="324"/>
      <c r="K7" s="324"/>
      <c r="L7" s="324"/>
      <c r="M7" s="324"/>
      <c r="N7" s="324"/>
      <c r="O7" s="324"/>
      <c r="P7" s="324"/>
      <c r="Q7" s="324"/>
      <c r="R7" s="324"/>
      <c r="S7" s="324" t="s">
        <v>8</v>
      </c>
    </row>
    <row r="8" spans="1:19" s="43" customFormat="1" ht="18.75" customHeight="1">
      <c r="A8" s="324"/>
      <c r="B8" s="324"/>
      <c r="C8" s="324"/>
      <c r="D8" s="324"/>
      <c r="E8" s="324"/>
      <c r="F8" s="324"/>
      <c r="G8" s="324" t="s">
        <v>9</v>
      </c>
      <c r="H8" s="324"/>
      <c r="I8" s="324"/>
      <c r="J8" s="324" t="s">
        <v>10</v>
      </c>
      <c r="K8" s="324"/>
      <c r="L8" s="324"/>
      <c r="M8" s="324" t="s">
        <v>11</v>
      </c>
      <c r="N8" s="324"/>
      <c r="O8" s="324"/>
      <c r="P8" s="324" t="s">
        <v>12</v>
      </c>
      <c r="Q8" s="324"/>
      <c r="R8" s="324"/>
      <c r="S8" s="324"/>
    </row>
    <row r="9" spans="1:19" s="43" customFormat="1" ht="22.5" thickBot="1">
      <c r="A9" s="324"/>
      <c r="B9" s="324"/>
      <c r="C9" s="324"/>
      <c r="D9" s="324"/>
      <c r="E9" s="325"/>
      <c r="F9" s="325"/>
      <c r="G9" s="85" t="s">
        <v>13</v>
      </c>
      <c r="H9" s="85" t="s">
        <v>14</v>
      </c>
      <c r="I9" s="85" t="s">
        <v>15</v>
      </c>
      <c r="J9" s="85" t="s">
        <v>16</v>
      </c>
      <c r="K9" s="85" t="s">
        <v>17</v>
      </c>
      <c r="L9" s="85" t="s">
        <v>18</v>
      </c>
      <c r="M9" s="85" t="s">
        <v>19</v>
      </c>
      <c r="N9" s="85" t="s">
        <v>20</v>
      </c>
      <c r="O9" s="85" t="s">
        <v>21</v>
      </c>
      <c r="P9" s="85" t="s">
        <v>22</v>
      </c>
      <c r="Q9" s="85" t="s">
        <v>23</v>
      </c>
      <c r="R9" s="85" t="s">
        <v>24</v>
      </c>
      <c r="S9" s="324"/>
    </row>
    <row r="10" spans="1:19" ht="22.5" thickBot="1">
      <c r="A10" s="109">
        <v>5</v>
      </c>
      <c r="B10" s="105" t="s">
        <v>72</v>
      </c>
      <c r="C10" s="88"/>
      <c r="D10" s="112"/>
      <c r="E10" s="113" t="s">
        <v>31</v>
      </c>
      <c r="F10" s="114">
        <f>SUM(G10:R10)</f>
        <v>43200</v>
      </c>
      <c r="G10" s="110" t="s">
        <v>25</v>
      </c>
      <c r="H10" s="110" t="s">
        <v>25</v>
      </c>
      <c r="I10" s="92">
        <v>8100</v>
      </c>
      <c r="J10" s="110" t="s">
        <v>25</v>
      </c>
      <c r="K10" s="92">
        <v>4725</v>
      </c>
      <c r="L10" s="92">
        <v>4725</v>
      </c>
      <c r="M10" s="92">
        <v>4725</v>
      </c>
      <c r="N10" s="110" t="s">
        <v>25</v>
      </c>
      <c r="O10" s="92">
        <v>8100</v>
      </c>
      <c r="P10" s="110">
        <v>4725</v>
      </c>
      <c r="Q10" s="115">
        <v>8100</v>
      </c>
      <c r="R10" s="111" t="s">
        <v>25</v>
      </c>
      <c r="S10" s="57" t="s">
        <v>157</v>
      </c>
    </row>
    <row r="11" spans="1:19" ht="22.5" thickBot="1">
      <c r="A11" s="109"/>
      <c r="B11" s="105" t="s">
        <v>73</v>
      </c>
      <c r="C11" s="116" t="s">
        <v>48</v>
      </c>
      <c r="D11" s="112"/>
      <c r="E11" s="117" t="s">
        <v>33</v>
      </c>
      <c r="F11" s="118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1"/>
      <c r="S11" s="57" t="s">
        <v>158</v>
      </c>
    </row>
    <row r="12" spans="1:19">
      <c r="A12" s="109"/>
      <c r="B12" s="105" t="s">
        <v>74</v>
      </c>
      <c r="C12" s="58" t="s">
        <v>75</v>
      </c>
      <c r="D12" s="108"/>
      <c r="E12" s="119"/>
      <c r="F12" s="119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52"/>
    </row>
    <row r="13" spans="1:19">
      <c r="A13" s="109"/>
      <c r="B13" s="105" t="s">
        <v>76</v>
      </c>
      <c r="C13" s="58" t="s">
        <v>77</v>
      </c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</row>
    <row r="14" spans="1:19">
      <c r="A14" s="109"/>
      <c r="B14" s="105" t="s">
        <v>78</v>
      </c>
      <c r="C14" s="58" t="s">
        <v>66</v>
      </c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</row>
    <row r="15" spans="1:19">
      <c r="A15" s="109"/>
      <c r="B15" s="105" t="s">
        <v>38</v>
      </c>
      <c r="C15" s="116" t="s">
        <v>79</v>
      </c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</row>
    <row r="16" spans="1:19">
      <c r="A16" s="109"/>
      <c r="B16" s="58" t="s">
        <v>80</v>
      </c>
      <c r="C16" s="120" t="s">
        <v>81</v>
      </c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</row>
    <row r="17" spans="1:19">
      <c r="A17" s="109"/>
      <c r="B17" s="58" t="s">
        <v>82</v>
      </c>
      <c r="C17" s="37" t="s">
        <v>83</v>
      </c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</row>
    <row r="18" spans="1:19">
      <c r="A18" s="109"/>
      <c r="B18" s="58" t="s">
        <v>84</v>
      </c>
      <c r="C18" s="87" t="s">
        <v>85</v>
      </c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</row>
    <row r="19" spans="1:19">
      <c r="A19" s="109"/>
      <c r="B19" s="87" t="s">
        <v>86</v>
      </c>
      <c r="C19" s="58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</row>
    <row r="20" spans="1:19">
      <c r="A20" s="109"/>
      <c r="B20" s="87" t="s">
        <v>87</v>
      </c>
      <c r="C20" s="116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</row>
    <row r="21" spans="1:19">
      <c r="A21" s="109"/>
      <c r="B21" s="87" t="s">
        <v>88</v>
      </c>
      <c r="C21" s="120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</row>
    <row r="22" spans="1:19">
      <c r="A22" s="109"/>
      <c r="B22" s="87" t="s">
        <v>89</v>
      </c>
      <c r="C22" s="37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</row>
    <row r="23" spans="1:19">
      <c r="A23" s="109"/>
      <c r="B23" s="87" t="s">
        <v>90</v>
      </c>
      <c r="C23" s="87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</row>
    <row r="24" spans="1:19">
      <c r="A24" s="109"/>
      <c r="B24" s="87" t="s">
        <v>91</v>
      </c>
      <c r="C24" s="87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</row>
    <row r="25" spans="1:19">
      <c r="A25" s="109"/>
      <c r="B25" s="87" t="s">
        <v>92</v>
      </c>
      <c r="C25" s="106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</row>
    <row r="26" spans="1:19">
      <c r="A26" s="109"/>
      <c r="B26" s="87" t="s">
        <v>93</v>
      </c>
      <c r="C26" s="58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</row>
    <row r="27" spans="1:19">
      <c r="A27" s="71"/>
      <c r="B27" s="87" t="s">
        <v>94</v>
      </c>
      <c r="C27" s="58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</row>
    <row r="28" spans="1:19">
      <c r="A28" s="71"/>
      <c r="B28" s="87" t="s">
        <v>95</v>
      </c>
      <c r="C28" s="58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</row>
    <row r="29" spans="1:19">
      <c r="A29" s="71"/>
      <c r="B29" s="105" t="s">
        <v>96</v>
      </c>
      <c r="C29" s="58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</row>
    <row r="30" spans="1:19">
      <c r="A30" s="71"/>
      <c r="B30" s="87" t="s">
        <v>97</v>
      </c>
      <c r="C30" s="106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</row>
    <row r="31" spans="1:19">
      <c r="A31" s="71"/>
      <c r="B31" s="87" t="s">
        <v>98</v>
      </c>
      <c r="C31" s="58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</row>
    <row r="32" spans="1:19">
      <c r="A32" s="71"/>
      <c r="B32" s="87" t="s">
        <v>99</v>
      </c>
      <c r="C32" s="58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</row>
    <row r="33" spans="1:19">
      <c r="A33" s="71"/>
      <c r="B33" s="87" t="s">
        <v>100</v>
      </c>
      <c r="C33" s="106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</row>
  </sheetData>
  <mergeCells count="20">
    <mergeCell ref="Q5:S5"/>
    <mergeCell ref="A1:S1"/>
    <mergeCell ref="E2:M2"/>
    <mergeCell ref="E3:M3"/>
    <mergeCell ref="E4:M4"/>
    <mergeCell ref="Q4:S4"/>
    <mergeCell ref="A7:A9"/>
    <mergeCell ref="B7:B9"/>
    <mergeCell ref="C7:C9"/>
    <mergeCell ref="D7:D9"/>
    <mergeCell ref="E7:E9"/>
    <mergeCell ref="G8:I8"/>
    <mergeCell ref="J8:L8"/>
    <mergeCell ref="M8:O8"/>
    <mergeCell ref="P8:R8"/>
    <mergeCell ref="E6:I6"/>
    <mergeCell ref="Q6:S6"/>
    <mergeCell ref="F7:F9"/>
    <mergeCell ref="G7:R7"/>
    <mergeCell ref="S7:S9"/>
  </mergeCells>
  <pageMargins left="0.39" right="0" top="0.69" bottom="0.23622047244094491" header="0.31496062992125984" footer="0.19685039370078741"/>
  <pageSetup paperSize="9" scale="97" orientation="landscape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39A33-9881-4E40-B019-BD0868D77F0B}">
  <sheetPr>
    <tabColor theme="4" tint="0.39997558519241921"/>
  </sheetPr>
  <dimension ref="A1:U30"/>
  <sheetViews>
    <sheetView tabSelected="1" zoomScaleNormal="100" workbookViewId="0">
      <selection activeCell="AC12" sqref="AC12"/>
    </sheetView>
  </sheetViews>
  <sheetFormatPr defaultColWidth="9" defaultRowHeight="21.75"/>
  <cols>
    <col min="1" max="1" width="5.42578125" style="65" customWidth="1"/>
    <col min="2" max="2" width="18.42578125" style="33" customWidth="1"/>
    <col min="3" max="3" width="17.28515625" style="33" customWidth="1"/>
    <col min="4" max="4" width="13.28515625" style="33" customWidth="1"/>
    <col min="5" max="5" width="9.85546875" style="33" customWidth="1"/>
    <col min="6" max="6" width="10.28515625" style="33" customWidth="1"/>
    <col min="7" max="7" width="6.28515625" style="33" customWidth="1"/>
    <col min="8" max="9" width="8" style="33" bestFit="1" customWidth="1"/>
    <col min="10" max="10" width="9.28515625" style="33" bestFit="1" customWidth="1"/>
    <col min="11" max="12" width="8" style="33" bestFit="1" customWidth="1"/>
    <col min="13" max="13" width="9.28515625" style="33" bestFit="1" customWidth="1"/>
    <col min="14" max="14" width="11.7109375" style="33" bestFit="1" customWidth="1"/>
    <col min="15" max="17" width="8" style="33" bestFit="1" customWidth="1"/>
    <col min="18" max="18" width="9.28515625" style="33" bestFit="1" customWidth="1"/>
    <col min="19" max="19" width="11.7109375" style="33" customWidth="1"/>
    <col min="20" max="20" width="9" style="33"/>
    <col min="21" max="21" width="0" style="33" hidden="1" customWidth="1"/>
    <col min="22" max="252" width="9" style="33"/>
    <col min="253" max="253" width="3.42578125" style="33" customWidth="1"/>
    <col min="254" max="254" width="17.42578125" style="33" customWidth="1"/>
    <col min="255" max="255" width="17.140625" style="33" customWidth="1"/>
    <col min="256" max="256" width="7.85546875" style="33" customWidth="1"/>
    <col min="257" max="258" width="3.85546875" style="33" customWidth="1"/>
    <col min="259" max="260" width="4.140625" style="33" customWidth="1"/>
    <col min="261" max="261" width="7.140625" style="33" customWidth="1"/>
    <col min="262" max="262" width="5" style="33" customWidth="1"/>
    <col min="263" max="263" width="5.28515625" style="33" customWidth="1"/>
    <col min="264" max="264" width="5.140625" style="33" customWidth="1"/>
    <col min="265" max="266" width="5" style="33" customWidth="1"/>
    <col min="267" max="267" width="4.7109375" style="33" customWidth="1"/>
    <col min="268" max="271" width="4.85546875" style="33" customWidth="1"/>
    <col min="272" max="272" width="4.7109375" style="33" customWidth="1"/>
    <col min="273" max="273" width="4.85546875" style="33" customWidth="1"/>
    <col min="274" max="274" width="5.7109375" style="33" customWidth="1"/>
    <col min="275" max="275" width="7.85546875" style="33" customWidth="1"/>
    <col min="276" max="508" width="9" style="33"/>
    <col min="509" max="509" width="3.42578125" style="33" customWidth="1"/>
    <col min="510" max="510" width="17.42578125" style="33" customWidth="1"/>
    <col min="511" max="511" width="17.140625" style="33" customWidth="1"/>
    <col min="512" max="512" width="7.85546875" style="33" customWidth="1"/>
    <col min="513" max="514" width="3.85546875" style="33" customWidth="1"/>
    <col min="515" max="516" width="4.140625" style="33" customWidth="1"/>
    <col min="517" max="517" width="7.140625" style="33" customWidth="1"/>
    <col min="518" max="518" width="5" style="33" customWidth="1"/>
    <col min="519" max="519" width="5.28515625" style="33" customWidth="1"/>
    <col min="520" max="520" width="5.140625" style="33" customWidth="1"/>
    <col min="521" max="522" width="5" style="33" customWidth="1"/>
    <col min="523" max="523" width="4.7109375" style="33" customWidth="1"/>
    <col min="524" max="527" width="4.85546875" style="33" customWidth="1"/>
    <col min="528" max="528" width="4.7109375" style="33" customWidth="1"/>
    <col min="529" max="529" width="4.85546875" style="33" customWidth="1"/>
    <col min="530" max="530" width="5.7109375" style="33" customWidth="1"/>
    <col min="531" max="531" width="7.85546875" style="33" customWidth="1"/>
    <col min="532" max="764" width="9" style="33"/>
    <col min="765" max="765" width="3.42578125" style="33" customWidth="1"/>
    <col min="766" max="766" width="17.42578125" style="33" customWidth="1"/>
    <col min="767" max="767" width="17.140625" style="33" customWidth="1"/>
    <col min="768" max="768" width="7.85546875" style="33" customWidth="1"/>
    <col min="769" max="770" width="3.85546875" style="33" customWidth="1"/>
    <col min="771" max="772" width="4.140625" style="33" customWidth="1"/>
    <col min="773" max="773" width="7.140625" style="33" customWidth="1"/>
    <col min="774" max="774" width="5" style="33" customWidth="1"/>
    <col min="775" max="775" width="5.28515625" style="33" customWidth="1"/>
    <col min="776" max="776" width="5.140625" style="33" customWidth="1"/>
    <col min="777" max="778" width="5" style="33" customWidth="1"/>
    <col min="779" max="779" width="4.7109375" style="33" customWidth="1"/>
    <col min="780" max="783" width="4.85546875" style="33" customWidth="1"/>
    <col min="784" max="784" width="4.7109375" style="33" customWidth="1"/>
    <col min="785" max="785" width="4.85546875" style="33" customWidth="1"/>
    <col min="786" max="786" width="5.7109375" style="33" customWidth="1"/>
    <col min="787" max="787" width="7.85546875" style="33" customWidth="1"/>
    <col min="788" max="1020" width="9" style="33"/>
    <col min="1021" max="1021" width="3.42578125" style="33" customWidth="1"/>
    <col min="1022" max="1022" width="17.42578125" style="33" customWidth="1"/>
    <col min="1023" max="1023" width="17.140625" style="33" customWidth="1"/>
    <col min="1024" max="1024" width="7.85546875" style="33" customWidth="1"/>
    <col min="1025" max="1026" width="3.85546875" style="33" customWidth="1"/>
    <col min="1027" max="1028" width="4.140625" style="33" customWidth="1"/>
    <col min="1029" max="1029" width="7.140625" style="33" customWidth="1"/>
    <col min="1030" max="1030" width="5" style="33" customWidth="1"/>
    <col min="1031" max="1031" width="5.28515625" style="33" customWidth="1"/>
    <col min="1032" max="1032" width="5.140625" style="33" customWidth="1"/>
    <col min="1033" max="1034" width="5" style="33" customWidth="1"/>
    <col min="1035" max="1035" width="4.7109375" style="33" customWidth="1"/>
    <col min="1036" max="1039" width="4.85546875" style="33" customWidth="1"/>
    <col min="1040" max="1040" width="4.7109375" style="33" customWidth="1"/>
    <col min="1041" max="1041" width="4.85546875" style="33" customWidth="1"/>
    <col min="1042" max="1042" width="5.7109375" style="33" customWidth="1"/>
    <col min="1043" max="1043" width="7.85546875" style="33" customWidth="1"/>
    <col min="1044" max="1276" width="9" style="33"/>
    <col min="1277" max="1277" width="3.42578125" style="33" customWidth="1"/>
    <col min="1278" max="1278" width="17.42578125" style="33" customWidth="1"/>
    <col min="1279" max="1279" width="17.140625" style="33" customWidth="1"/>
    <col min="1280" max="1280" width="7.85546875" style="33" customWidth="1"/>
    <col min="1281" max="1282" width="3.85546875" style="33" customWidth="1"/>
    <col min="1283" max="1284" width="4.140625" style="33" customWidth="1"/>
    <col min="1285" max="1285" width="7.140625" style="33" customWidth="1"/>
    <col min="1286" max="1286" width="5" style="33" customWidth="1"/>
    <col min="1287" max="1287" width="5.28515625" style="33" customWidth="1"/>
    <col min="1288" max="1288" width="5.140625" style="33" customWidth="1"/>
    <col min="1289" max="1290" width="5" style="33" customWidth="1"/>
    <col min="1291" max="1291" width="4.7109375" style="33" customWidth="1"/>
    <col min="1292" max="1295" width="4.85546875" style="33" customWidth="1"/>
    <col min="1296" max="1296" width="4.7109375" style="33" customWidth="1"/>
    <col min="1297" max="1297" width="4.85546875" style="33" customWidth="1"/>
    <col min="1298" max="1298" width="5.7109375" style="33" customWidth="1"/>
    <col min="1299" max="1299" width="7.85546875" style="33" customWidth="1"/>
    <col min="1300" max="1532" width="9" style="33"/>
    <col min="1533" max="1533" width="3.42578125" style="33" customWidth="1"/>
    <col min="1534" max="1534" width="17.42578125" style="33" customWidth="1"/>
    <col min="1535" max="1535" width="17.140625" style="33" customWidth="1"/>
    <col min="1536" max="1536" width="7.85546875" style="33" customWidth="1"/>
    <col min="1537" max="1538" width="3.85546875" style="33" customWidth="1"/>
    <col min="1539" max="1540" width="4.140625" style="33" customWidth="1"/>
    <col min="1541" max="1541" width="7.140625" style="33" customWidth="1"/>
    <col min="1542" max="1542" width="5" style="33" customWidth="1"/>
    <col min="1543" max="1543" width="5.28515625" style="33" customWidth="1"/>
    <col min="1544" max="1544" width="5.140625" style="33" customWidth="1"/>
    <col min="1545" max="1546" width="5" style="33" customWidth="1"/>
    <col min="1547" max="1547" width="4.7109375" style="33" customWidth="1"/>
    <col min="1548" max="1551" width="4.85546875" style="33" customWidth="1"/>
    <col min="1552" max="1552" width="4.7109375" style="33" customWidth="1"/>
    <col min="1553" max="1553" width="4.85546875" style="33" customWidth="1"/>
    <col min="1554" max="1554" width="5.7109375" style="33" customWidth="1"/>
    <col min="1555" max="1555" width="7.85546875" style="33" customWidth="1"/>
    <col min="1556" max="1788" width="9" style="33"/>
    <col min="1789" max="1789" width="3.42578125" style="33" customWidth="1"/>
    <col min="1790" max="1790" width="17.42578125" style="33" customWidth="1"/>
    <col min="1791" max="1791" width="17.140625" style="33" customWidth="1"/>
    <col min="1792" max="1792" width="7.85546875" style="33" customWidth="1"/>
    <col min="1793" max="1794" width="3.85546875" style="33" customWidth="1"/>
    <col min="1795" max="1796" width="4.140625" style="33" customWidth="1"/>
    <col min="1797" max="1797" width="7.140625" style="33" customWidth="1"/>
    <col min="1798" max="1798" width="5" style="33" customWidth="1"/>
    <col min="1799" max="1799" width="5.28515625" style="33" customWidth="1"/>
    <col min="1800" max="1800" width="5.140625" style="33" customWidth="1"/>
    <col min="1801" max="1802" width="5" style="33" customWidth="1"/>
    <col min="1803" max="1803" width="4.7109375" style="33" customWidth="1"/>
    <col min="1804" max="1807" width="4.85546875" style="33" customWidth="1"/>
    <col min="1808" max="1808" width="4.7109375" style="33" customWidth="1"/>
    <col min="1809" max="1809" width="4.85546875" style="33" customWidth="1"/>
    <col min="1810" max="1810" width="5.7109375" style="33" customWidth="1"/>
    <col min="1811" max="1811" width="7.85546875" style="33" customWidth="1"/>
    <col min="1812" max="2044" width="9" style="33"/>
    <col min="2045" max="2045" width="3.42578125" style="33" customWidth="1"/>
    <col min="2046" max="2046" width="17.42578125" style="33" customWidth="1"/>
    <col min="2047" max="2047" width="17.140625" style="33" customWidth="1"/>
    <col min="2048" max="2048" width="7.85546875" style="33" customWidth="1"/>
    <col min="2049" max="2050" width="3.85546875" style="33" customWidth="1"/>
    <col min="2051" max="2052" width="4.140625" style="33" customWidth="1"/>
    <col min="2053" max="2053" width="7.140625" style="33" customWidth="1"/>
    <col min="2054" max="2054" width="5" style="33" customWidth="1"/>
    <col min="2055" max="2055" width="5.28515625" style="33" customWidth="1"/>
    <col min="2056" max="2056" width="5.140625" style="33" customWidth="1"/>
    <col min="2057" max="2058" width="5" style="33" customWidth="1"/>
    <col min="2059" max="2059" width="4.7109375" style="33" customWidth="1"/>
    <col min="2060" max="2063" width="4.85546875" style="33" customWidth="1"/>
    <col min="2064" max="2064" width="4.7109375" style="33" customWidth="1"/>
    <col min="2065" max="2065" width="4.85546875" style="33" customWidth="1"/>
    <col min="2066" max="2066" width="5.7109375" style="33" customWidth="1"/>
    <col min="2067" max="2067" width="7.85546875" style="33" customWidth="1"/>
    <col min="2068" max="2300" width="9" style="33"/>
    <col min="2301" max="2301" width="3.42578125" style="33" customWidth="1"/>
    <col min="2302" max="2302" width="17.42578125" style="33" customWidth="1"/>
    <col min="2303" max="2303" width="17.140625" style="33" customWidth="1"/>
    <col min="2304" max="2304" width="7.85546875" style="33" customWidth="1"/>
    <col min="2305" max="2306" width="3.85546875" style="33" customWidth="1"/>
    <col min="2307" max="2308" width="4.140625" style="33" customWidth="1"/>
    <col min="2309" max="2309" width="7.140625" style="33" customWidth="1"/>
    <col min="2310" max="2310" width="5" style="33" customWidth="1"/>
    <col min="2311" max="2311" width="5.28515625" style="33" customWidth="1"/>
    <col min="2312" max="2312" width="5.140625" style="33" customWidth="1"/>
    <col min="2313" max="2314" width="5" style="33" customWidth="1"/>
    <col min="2315" max="2315" width="4.7109375" style="33" customWidth="1"/>
    <col min="2316" max="2319" width="4.85546875" style="33" customWidth="1"/>
    <col min="2320" max="2320" width="4.7109375" style="33" customWidth="1"/>
    <col min="2321" max="2321" width="4.85546875" style="33" customWidth="1"/>
    <col min="2322" max="2322" width="5.7109375" style="33" customWidth="1"/>
    <col min="2323" max="2323" width="7.85546875" style="33" customWidth="1"/>
    <col min="2324" max="2556" width="9" style="33"/>
    <col min="2557" max="2557" width="3.42578125" style="33" customWidth="1"/>
    <col min="2558" max="2558" width="17.42578125" style="33" customWidth="1"/>
    <col min="2559" max="2559" width="17.140625" style="33" customWidth="1"/>
    <col min="2560" max="2560" width="7.85546875" style="33" customWidth="1"/>
    <col min="2561" max="2562" width="3.85546875" style="33" customWidth="1"/>
    <col min="2563" max="2564" width="4.140625" style="33" customWidth="1"/>
    <col min="2565" max="2565" width="7.140625" style="33" customWidth="1"/>
    <col min="2566" max="2566" width="5" style="33" customWidth="1"/>
    <col min="2567" max="2567" width="5.28515625" style="33" customWidth="1"/>
    <col min="2568" max="2568" width="5.140625" style="33" customWidth="1"/>
    <col min="2569" max="2570" width="5" style="33" customWidth="1"/>
    <col min="2571" max="2571" width="4.7109375" style="33" customWidth="1"/>
    <col min="2572" max="2575" width="4.85546875" style="33" customWidth="1"/>
    <col min="2576" max="2576" width="4.7109375" style="33" customWidth="1"/>
    <col min="2577" max="2577" width="4.85546875" style="33" customWidth="1"/>
    <col min="2578" max="2578" width="5.7109375" style="33" customWidth="1"/>
    <col min="2579" max="2579" width="7.85546875" style="33" customWidth="1"/>
    <col min="2580" max="2812" width="9" style="33"/>
    <col min="2813" max="2813" width="3.42578125" style="33" customWidth="1"/>
    <col min="2814" max="2814" width="17.42578125" style="33" customWidth="1"/>
    <col min="2815" max="2815" width="17.140625" style="33" customWidth="1"/>
    <col min="2816" max="2816" width="7.85546875" style="33" customWidth="1"/>
    <col min="2817" max="2818" width="3.85546875" style="33" customWidth="1"/>
    <col min="2819" max="2820" width="4.140625" style="33" customWidth="1"/>
    <col min="2821" max="2821" width="7.140625" style="33" customWidth="1"/>
    <col min="2822" max="2822" width="5" style="33" customWidth="1"/>
    <col min="2823" max="2823" width="5.28515625" style="33" customWidth="1"/>
    <col min="2824" max="2824" width="5.140625" style="33" customWidth="1"/>
    <col min="2825" max="2826" width="5" style="33" customWidth="1"/>
    <col min="2827" max="2827" width="4.7109375" style="33" customWidth="1"/>
    <col min="2828" max="2831" width="4.85546875" style="33" customWidth="1"/>
    <col min="2832" max="2832" width="4.7109375" style="33" customWidth="1"/>
    <col min="2833" max="2833" width="4.85546875" style="33" customWidth="1"/>
    <col min="2834" max="2834" width="5.7109375" style="33" customWidth="1"/>
    <col min="2835" max="2835" width="7.85546875" style="33" customWidth="1"/>
    <col min="2836" max="3068" width="9" style="33"/>
    <col min="3069" max="3069" width="3.42578125" style="33" customWidth="1"/>
    <col min="3070" max="3070" width="17.42578125" style="33" customWidth="1"/>
    <col min="3071" max="3071" width="17.140625" style="33" customWidth="1"/>
    <col min="3072" max="3072" width="7.85546875" style="33" customWidth="1"/>
    <col min="3073" max="3074" width="3.85546875" style="33" customWidth="1"/>
    <col min="3075" max="3076" width="4.140625" style="33" customWidth="1"/>
    <col min="3077" max="3077" width="7.140625" style="33" customWidth="1"/>
    <col min="3078" max="3078" width="5" style="33" customWidth="1"/>
    <col min="3079" max="3079" width="5.28515625" style="33" customWidth="1"/>
    <col min="3080" max="3080" width="5.140625" style="33" customWidth="1"/>
    <col min="3081" max="3082" width="5" style="33" customWidth="1"/>
    <col min="3083" max="3083" width="4.7109375" style="33" customWidth="1"/>
    <col min="3084" max="3087" width="4.85546875" style="33" customWidth="1"/>
    <col min="3088" max="3088" width="4.7109375" style="33" customWidth="1"/>
    <col min="3089" max="3089" width="4.85546875" style="33" customWidth="1"/>
    <col min="3090" max="3090" width="5.7109375" style="33" customWidth="1"/>
    <col min="3091" max="3091" width="7.85546875" style="33" customWidth="1"/>
    <col min="3092" max="3324" width="9" style="33"/>
    <col min="3325" max="3325" width="3.42578125" style="33" customWidth="1"/>
    <col min="3326" max="3326" width="17.42578125" style="33" customWidth="1"/>
    <col min="3327" max="3327" width="17.140625" style="33" customWidth="1"/>
    <col min="3328" max="3328" width="7.85546875" style="33" customWidth="1"/>
    <col min="3329" max="3330" width="3.85546875" style="33" customWidth="1"/>
    <col min="3331" max="3332" width="4.140625" style="33" customWidth="1"/>
    <col min="3333" max="3333" width="7.140625" style="33" customWidth="1"/>
    <col min="3334" max="3334" width="5" style="33" customWidth="1"/>
    <col min="3335" max="3335" width="5.28515625" style="33" customWidth="1"/>
    <col min="3336" max="3336" width="5.140625" style="33" customWidth="1"/>
    <col min="3337" max="3338" width="5" style="33" customWidth="1"/>
    <col min="3339" max="3339" width="4.7109375" style="33" customWidth="1"/>
    <col min="3340" max="3343" width="4.85546875" style="33" customWidth="1"/>
    <col min="3344" max="3344" width="4.7109375" style="33" customWidth="1"/>
    <col min="3345" max="3345" width="4.85546875" style="33" customWidth="1"/>
    <col min="3346" max="3346" width="5.7109375" style="33" customWidth="1"/>
    <col min="3347" max="3347" width="7.85546875" style="33" customWidth="1"/>
    <col min="3348" max="3580" width="9" style="33"/>
    <col min="3581" max="3581" width="3.42578125" style="33" customWidth="1"/>
    <col min="3582" max="3582" width="17.42578125" style="33" customWidth="1"/>
    <col min="3583" max="3583" width="17.140625" style="33" customWidth="1"/>
    <col min="3584" max="3584" width="7.85546875" style="33" customWidth="1"/>
    <col min="3585" max="3586" width="3.85546875" style="33" customWidth="1"/>
    <col min="3587" max="3588" width="4.140625" style="33" customWidth="1"/>
    <col min="3589" max="3589" width="7.140625" style="33" customWidth="1"/>
    <col min="3590" max="3590" width="5" style="33" customWidth="1"/>
    <col min="3591" max="3591" width="5.28515625" style="33" customWidth="1"/>
    <col min="3592" max="3592" width="5.140625" style="33" customWidth="1"/>
    <col min="3593" max="3594" width="5" style="33" customWidth="1"/>
    <col min="3595" max="3595" width="4.7109375" style="33" customWidth="1"/>
    <col min="3596" max="3599" width="4.85546875" style="33" customWidth="1"/>
    <col min="3600" max="3600" width="4.7109375" style="33" customWidth="1"/>
    <col min="3601" max="3601" width="4.85546875" style="33" customWidth="1"/>
    <col min="3602" max="3602" width="5.7109375" style="33" customWidth="1"/>
    <col min="3603" max="3603" width="7.85546875" style="33" customWidth="1"/>
    <col min="3604" max="3836" width="9" style="33"/>
    <col min="3837" max="3837" width="3.42578125" style="33" customWidth="1"/>
    <col min="3838" max="3838" width="17.42578125" style="33" customWidth="1"/>
    <col min="3839" max="3839" width="17.140625" style="33" customWidth="1"/>
    <col min="3840" max="3840" width="7.85546875" style="33" customWidth="1"/>
    <col min="3841" max="3842" width="3.85546875" style="33" customWidth="1"/>
    <col min="3843" max="3844" width="4.140625" style="33" customWidth="1"/>
    <col min="3845" max="3845" width="7.140625" style="33" customWidth="1"/>
    <col min="3846" max="3846" width="5" style="33" customWidth="1"/>
    <col min="3847" max="3847" width="5.28515625" style="33" customWidth="1"/>
    <col min="3848" max="3848" width="5.140625" style="33" customWidth="1"/>
    <col min="3849" max="3850" width="5" style="33" customWidth="1"/>
    <col min="3851" max="3851" width="4.7109375" style="33" customWidth="1"/>
    <col min="3852" max="3855" width="4.85546875" style="33" customWidth="1"/>
    <col min="3856" max="3856" width="4.7109375" style="33" customWidth="1"/>
    <col min="3857" max="3857" width="4.85546875" style="33" customWidth="1"/>
    <col min="3858" max="3858" width="5.7109375" style="33" customWidth="1"/>
    <col min="3859" max="3859" width="7.85546875" style="33" customWidth="1"/>
    <col min="3860" max="4092" width="9" style="33"/>
    <col min="4093" max="4093" width="3.42578125" style="33" customWidth="1"/>
    <col min="4094" max="4094" width="17.42578125" style="33" customWidth="1"/>
    <col min="4095" max="4095" width="17.140625" style="33" customWidth="1"/>
    <col min="4096" max="4096" width="7.85546875" style="33" customWidth="1"/>
    <col min="4097" max="4098" width="3.85546875" style="33" customWidth="1"/>
    <col min="4099" max="4100" width="4.140625" style="33" customWidth="1"/>
    <col min="4101" max="4101" width="7.140625" style="33" customWidth="1"/>
    <col min="4102" max="4102" width="5" style="33" customWidth="1"/>
    <col min="4103" max="4103" width="5.28515625" style="33" customWidth="1"/>
    <col min="4104" max="4104" width="5.140625" style="33" customWidth="1"/>
    <col min="4105" max="4106" width="5" style="33" customWidth="1"/>
    <col min="4107" max="4107" width="4.7109375" style="33" customWidth="1"/>
    <col min="4108" max="4111" width="4.85546875" style="33" customWidth="1"/>
    <col min="4112" max="4112" width="4.7109375" style="33" customWidth="1"/>
    <col min="4113" max="4113" width="4.85546875" style="33" customWidth="1"/>
    <col min="4114" max="4114" width="5.7109375" style="33" customWidth="1"/>
    <col min="4115" max="4115" width="7.85546875" style="33" customWidth="1"/>
    <col min="4116" max="4348" width="9" style="33"/>
    <col min="4349" max="4349" width="3.42578125" style="33" customWidth="1"/>
    <col min="4350" max="4350" width="17.42578125" style="33" customWidth="1"/>
    <col min="4351" max="4351" width="17.140625" style="33" customWidth="1"/>
    <col min="4352" max="4352" width="7.85546875" style="33" customWidth="1"/>
    <col min="4353" max="4354" width="3.85546875" style="33" customWidth="1"/>
    <col min="4355" max="4356" width="4.140625" style="33" customWidth="1"/>
    <col min="4357" max="4357" width="7.140625" style="33" customWidth="1"/>
    <col min="4358" max="4358" width="5" style="33" customWidth="1"/>
    <col min="4359" max="4359" width="5.28515625" style="33" customWidth="1"/>
    <col min="4360" max="4360" width="5.140625" style="33" customWidth="1"/>
    <col min="4361" max="4362" width="5" style="33" customWidth="1"/>
    <col min="4363" max="4363" width="4.7109375" style="33" customWidth="1"/>
    <col min="4364" max="4367" width="4.85546875" style="33" customWidth="1"/>
    <col min="4368" max="4368" width="4.7109375" style="33" customWidth="1"/>
    <col min="4369" max="4369" width="4.85546875" style="33" customWidth="1"/>
    <col min="4370" max="4370" width="5.7109375" style="33" customWidth="1"/>
    <col min="4371" max="4371" width="7.85546875" style="33" customWidth="1"/>
    <col min="4372" max="4604" width="9" style="33"/>
    <col min="4605" max="4605" width="3.42578125" style="33" customWidth="1"/>
    <col min="4606" max="4606" width="17.42578125" style="33" customWidth="1"/>
    <col min="4607" max="4607" width="17.140625" style="33" customWidth="1"/>
    <col min="4608" max="4608" width="7.85546875" style="33" customWidth="1"/>
    <col min="4609" max="4610" width="3.85546875" style="33" customWidth="1"/>
    <col min="4611" max="4612" width="4.140625" style="33" customWidth="1"/>
    <col min="4613" max="4613" width="7.140625" style="33" customWidth="1"/>
    <col min="4614" max="4614" width="5" style="33" customWidth="1"/>
    <col min="4615" max="4615" width="5.28515625" style="33" customWidth="1"/>
    <col min="4616" max="4616" width="5.140625" style="33" customWidth="1"/>
    <col min="4617" max="4618" width="5" style="33" customWidth="1"/>
    <col min="4619" max="4619" width="4.7109375" style="33" customWidth="1"/>
    <col min="4620" max="4623" width="4.85546875" style="33" customWidth="1"/>
    <col min="4624" max="4624" width="4.7109375" style="33" customWidth="1"/>
    <col min="4625" max="4625" width="4.85546875" style="33" customWidth="1"/>
    <col min="4626" max="4626" width="5.7109375" style="33" customWidth="1"/>
    <col min="4627" max="4627" width="7.85546875" style="33" customWidth="1"/>
    <col min="4628" max="4860" width="9" style="33"/>
    <col min="4861" max="4861" width="3.42578125" style="33" customWidth="1"/>
    <col min="4862" max="4862" width="17.42578125" style="33" customWidth="1"/>
    <col min="4863" max="4863" width="17.140625" style="33" customWidth="1"/>
    <col min="4864" max="4864" width="7.85546875" style="33" customWidth="1"/>
    <col min="4865" max="4866" width="3.85546875" style="33" customWidth="1"/>
    <col min="4867" max="4868" width="4.140625" style="33" customWidth="1"/>
    <col min="4869" max="4869" width="7.140625" style="33" customWidth="1"/>
    <col min="4870" max="4870" width="5" style="33" customWidth="1"/>
    <col min="4871" max="4871" width="5.28515625" style="33" customWidth="1"/>
    <col min="4872" max="4872" width="5.140625" style="33" customWidth="1"/>
    <col min="4873" max="4874" width="5" style="33" customWidth="1"/>
    <col min="4875" max="4875" width="4.7109375" style="33" customWidth="1"/>
    <col min="4876" max="4879" width="4.85546875" style="33" customWidth="1"/>
    <col min="4880" max="4880" width="4.7109375" style="33" customWidth="1"/>
    <col min="4881" max="4881" width="4.85546875" style="33" customWidth="1"/>
    <col min="4882" max="4882" width="5.7109375" style="33" customWidth="1"/>
    <col min="4883" max="4883" width="7.85546875" style="33" customWidth="1"/>
    <col min="4884" max="5116" width="9" style="33"/>
    <col min="5117" max="5117" width="3.42578125" style="33" customWidth="1"/>
    <col min="5118" max="5118" width="17.42578125" style="33" customWidth="1"/>
    <col min="5119" max="5119" width="17.140625" style="33" customWidth="1"/>
    <col min="5120" max="5120" width="7.85546875" style="33" customWidth="1"/>
    <col min="5121" max="5122" width="3.85546875" style="33" customWidth="1"/>
    <col min="5123" max="5124" width="4.140625" style="33" customWidth="1"/>
    <col min="5125" max="5125" width="7.140625" style="33" customWidth="1"/>
    <col min="5126" max="5126" width="5" style="33" customWidth="1"/>
    <col min="5127" max="5127" width="5.28515625" style="33" customWidth="1"/>
    <col min="5128" max="5128" width="5.140625" style="33" customWidth="1"/>
    <col min="5129" max="5130" width="5" style="33" customWidth="1"/>
    <col min="5131" max="5131" width="4.7109375" style="33" customWidth="1"/>
    <col min="5132" max="5135" width="4.85546875" style="33" customWidth="1"/>
    <col min="5136" max="5136" width="4.7109375" style="33" customWidth="1"/>
    <col min="5137" max="5137" width="4.85546875" style="33" customWidth="1"/>
    <col min="5138" max="5138" width="5.7109375" style="33" customWidth="1"/>
    <col min="5139" max="5139" width="7.85546875" style="33" customWidth="1"/>
    <col min="5140" max="5372" width="9" style="33"/>
    <col min="5373" max="5373" width="3.42578125" style="33" customWidth="1"/>
    <col min="5374" max="5374" width="17.42578125" style="33" customWidth="1"/>
    <col min="5375" max="5375" width="17.140625" style="33" customWidth="1"/>
    <col min="5376" max="5376" width="7.85546875" style="33" customWidth="1"/>
    <col min="5377" max="5378" width="3.85546875" style="33" customWidth="1"/>
    <col min="5379" max="5380" width="4.140625" style="33" customWidth="1"/>
    <col min="5381" max="5381" width="7.140625" style="33" customWidth="1"/>
    <col min="5382" max="5382" width="5" style="33" customWidth="1"/>
    <col min="5383" max="5383" width="5.28515625" style="33" customWidth="1"/>
    <col min="5384" max="5384" width="5.140625" style="33" customWidth="1"/>
    <col min="5385" max="5386" width="5" style="33" customWidth="1"/>
    <col min="5387" max="5387" width="4.7109375" style="33" customWidth="1"/>
    <col min="5388" max="5391" width="4.85546875" style="33" customWidth="1"/>
    <col min="5392" max="5392" width="4.7109375" style="33" customWidth="1"/>
    <col min="5393" max="5393" width="4.85546875" style="33" customWidth="1"/>
    <col min="5394" max="5394" width="5.7109375" style="33" customWidth="1"/>
    <col min="5395" max="5395" width="7.85546875" style="33" customWidth="1"/>
    <col min="5396" max="5628" width="9" style="33"/>
    <col min="5629" max="5629" width="3.42578125" style="33" customWidth="1"/>
    <col min="5630" max="5630" width="17.42578125" style="33" customWidth="1"/>
    <col min="5631" max="5631" width="17.140625" style="33" customWidth="1"/>
    <col min="5632" max="5632" width="7.85546875" style="33" customWidth="1"/>
    <col min="5633" max="5634" width="3.85546875" style="33" customWidth="1"/>
    <col min="5635" max="5636" width="4.140625" style="33" customWidth="1"/>
    <col min="5637" max="5637" width="7.140625" style="33" customWidth="1"/>
    <col min="5638" max="5638" width="5" style="33" customWidth="1"/>
    <col min="5639" max="5639" width="5.28515625" style="33" customWidth="1"/>
    <col min="5640" max="5640" width="5.140625" style="33" customWidth="1"/>
    <col min="5641" max="5642" width="5" style="33" customWidth="1"/>
    <col min="5643" max="5643" width="4.7109375" style="33" customWidth="1"/>
    <col min="5644" max="5647" width="4.85546875" style="33" customWidth="1"/>
    <col min="5648" max="5648" width="4.7109375" style="33" customWidth="1"/>
    <col min="5649" max="5649" width="4.85546875" style="33" customWidth="1"/>
    <col min="5650" max="5650" width="5.7109375" style="33" customWidth="1"/>
    <col min="5651" max="5651" width="7.85546875" style="33" customWidth="1"/>
    <col min="5652" max="5884" width="9" style="33"/>
    <col min="5885" max="5885" width="3.42578125" style="33" customWidth="1"/>
    <col min="5886" max="5886" width="17.42578125" style="33" customWidth="1"/>
    <col min="5887" max="5887" width="17.140625" style="33" customWidth="1"/>
    <col min="5888" max="5888" width="7.85546875" style="33" customWidth="1"/>
    <col min="5889" max="5890" width="3.85546875" style="33" customWidth="1"/>
    <col min="5891" max="5892" width="4.140625" style="33" customWidth="1"/>
    <col min="5893" max="5893" width="7.140625" style="33" customWidth="1"/>
    <col min="5894" max="5894" width="5" style="33" customWidth="1"/>
    <col min="5895" max="5895" width="5.28515625" style="33" customWidth="1"/>
    <col min="5896" max="5896" width="5.140625" style="33" customWidth="1"/>
    <col min="5897" max="5898" width="5" style="33" customWidth="1"/>
    <col min="5899" max="5899" width="4.7109375" style="33" customWidth="1"/>
    <col min="5900" max="5903" width="4.85546875" style="33" customWidth="1"/>
    <col min="5904" max="5904" width="4.7109375" style="33" customWidth="1"/>
    <col min="5905" max="5905" width="4.85546875" style="33" customWidth="1"/>
    <col min="5906" max="5906" width="5.7109375" style="33" customWidth="1"/>
    <col min="5907" max="5907" width="7.85546875" style="33" customWidth="1"/>
    <col min="5908" max="6140" width="9" style="33"/>
    <col min="6141" max="6141" width="3.42578125" style="33" customWidth="1"/>
    <col min="6142" max="6142" width="17.42578125" style="33" customWidth="1"/>
    <col min="6143" max="6143" width="17.140625" style="33" customWidth="1"/>
    <col min="6144" max="6144" width="7.85546875" style="33" customWidth="1"/>
    <col min="6145" max="6146" width="3.85546875" style="33" customWidth="1"/>
    <col min="6147" max="6148" width="4.140625" style="33" customWidth="1"/>
    <col min="6149" max="6149" width="7.140625" style="33" customWidth="1"/>
    <col min="6150" max="6150" width="5" style="33" customWidth="1"/>
    <col min="6151" max="6151" width="5.28515625" style="33" customWidth="1"/>
    <col min="6152" max="6152" width="5.140625" style="33" customWidth="1"/>
    <col min="6153" max="6154" width="5" style="33" customWidth="1"/>
    <col min="6155" max="6155" width="4.7109375" style="33" customWidth="1"/>
    <col min="6156" max="6159" width="4.85546875" style="33" customWidth="1"/>
    <col min="6160" max="6160" width="4.7109375" style="33" customWidth="1"/>
    <col min="6161" max="6161" width="4.85546875" style="33" customWidth="1"/>
    <col min="6162" max="6162" width="5.7109375" style="33" customWidth="1"/>
    <col min="6163" max="6163" width="7.85546875" style="33" customWidth="1"/>
    <col min="6164" max="6396" width="9" style="33"/>
    <col min="6397" max="6397" width="3.42578125" style="33" customWidth="1"/>
    <col min="6398" max="6398" width="17.42578125" style="33" customWidth="1"/>
    <col min="6399" max="6399" width="17.140625" style="33" customWidth="1"/>
    <col min="6400" max="6400" width="7.85546875" style="33" customWidth="1"/>
    <col min="6401" max="6402" width="3.85546875" style="33" customWidth="1"/>
    <col min="6403" max="6404" width="4.140625" style="33" customWidth="1"/>
    <col min="6405" max="6405" width="7.140625" style="33" customWidth="1"/>
    <col min="6406" max="6406" width="5" style="33" customWidth="1"/>
    <col min="6407" max="6407" width="5.28515625" style="33" customWidth="1"/>
    <col min="6408" max="6408" width="5.140625" style="33" customWidth="1"/>
    <col min="6409" max="6410" width="5" style="33" customWidth="1"/>
    <col min="6411" max="6411" width="4.7109375" style="33" customWidth="1"/>
    <col min="6412" max="6415" width="4.85546875" style="33" customWidth="1"/>
    <col min="6416" max="6416" width="4.7109375" style="33" customWidth="1"/>
    <col min="6417" max="6417" width="4.85546875" style="33" customWidth="1"/>
    <col min="6418" max="6418" width="5.7109375" style="33" customWidth="1"/>
    <col min="6419" max="6419" width="7.85546875" style="33" customWidth="1"/>
    <col min="6420" max="6652" width="9" style="33"/>
    <col min="6653" max="6653" width="3.42578125" style="33" customWidth="1"/>
    <col min="6654" max="6654" width="17.42578125" style="33" customWidth="1"/>
    <col min="6655" max="6655" width="17.140625" style="33" customWidth="1"/>
    <col min="6656" max="6656" width="7.85546875" style="33" customWidth="1"/>
    <col min="6657" max="6658" width="3.85546875" style="33" customWidth="1"/>
    <col min="6659" max="6660" width="4.140625" style="33" customWidth="1"/>
    <col min="6661" max="6661" width="7.140625" style="33" customWidth="1"/>
    <col min="6662" max="6662" width="5" style="33" customWidth="1"/>
    <col min="6663" max="6663" width="5.28515625" style="33" customWidth="1"/>
    <col min="6664" max="6664" width="5.140625" style="33" customWidth="1"/>
    <col min="6665" max="6666" width="5" style="33" customWidth="1"/>
    <col min="6667" max="6667" width="4.7109375" style="33" customWidth="1"/>
    <col min="6668" max="6671" width="4.85546875" style="33" customWidth="1"/>
    <col min="6672" max="6672" width="4.7109375" style="33" customWidth="1"/>
    <col min="6673" max="6673" width="4.85546875" style="33" customWidth="1"/>
    <col min="6674" max="6674" width="5.7109375" style="33" customWidth="1"/>
    <col min="6675" max="6675" width="7.85546875" style="33" customWidth="1"/>
    <col min="6676" max="6908" width="9" style="33"/>
    <col min="6909" max="6909" width="3.42578125" style="33" customWidth="1"/>
    <col min="6910" max="6910" width="17.42578125" style="33" customWidth="1"/>
    <col min="6911" max="6911" width="17.140625" style="33" customWidth="1"/>
    <col min="6912" max="6912" width="7.85546875" style="33" customWidth="1"/>
    <col min="6913" max="6914" width="3.85546875" style="33" customWidth="1"/>
    <col min="6915" max="6916" width="4.140625" style="33" customWidth="1"/>
    <col min="6917" max="6917" width="7.140625" style="33" customWidth="1"/>
    <col min="6918" max="6918" width="5" style="33" customWidth="1"/>
    <col min="6919" max="6919" width="5.28515625" style="33" customWidth="1"/>
    <col min="6920" max="6920" width="5.140625" style="33" customWidth="1"/>
    <col min="6921" max="6922" width="5" style="33" customWidth="1"/>
    <col min="6923" max="6923" width="4.7109375" style="33" customWidth="1"/>
    <col min="6924" max="6927" width="4.85546875" style="33" customWidth="1"/>
    <col min="6928" max="6928" width="4.7109375" style="33" customWidth="1"/>
    <col min="6929" max="6929" width="4.85546875" style="33" customWidth="1"/>
    <col min="6930" max="6930" width="5.7109375" style="33" customWidth="1"/>
    <col min="6931" max="6931" width="7.85546875" style="33" customWidth="1"/>
    <col min="6932" max="7164" width="9" style="33"/>
    <col min="7165" max="7165" width="3.42578125" style="33" customWidth="1"/>
    <col min="7166" max="7166" width="17.42578125" style="33" customWidth="1"/>
    <col min="7167" max="7167" width="17.140625" style="33" customWidth="1"/>
    <col min="7168" max="7168" width="7.85546875" style="33" customWidth="1"/>
    <col min="7169" max="7170" width="3.85546875" style="33" customWidth="1"/>
    <col min="7171" max="7172" width="4.140625" style="33" customWidth="1"/>
    <col min="7173" max="7173" width="7.140625" style="33" customWidth="1"/>
    <col min="7174" max="7174" width="5" style="33" customWidth="1"/>
    <col min="7175" max="7175" width="5.28515625" style="33" customWidth="1"/>
    <col min="7176" max="7176" width="5.140625" style="33" customWidth="1"/>
    <col min="7177" max="7178" width="5" style="33" customWidth="1"/>
    <col min="7179" max="7179" width="4.7109375" style="33" customWidth="1"/>
    <col min="7180" max="7183" width="4.85546875" style="33" customWidth="1"/>
    <col min="7184" max="7184" width="4.7109375" style="33" customWidth="1"/>
    <col min="7185" max="7185" width="4.85546875" style="33" customWidth="1"/>
    <col min="7186" max="7186" width="5.7109375" style="33" customWidth="1"/>
    <col min="7187" max="7187" width="7.85546875" style="33" customWidth="1"/>
    <col min="7188" max="7420" width="9" style="33"/>
    <col min="7421" max="7421" width="3.42578125" style="33" customWidth="1"/>
    <col min="7422" max="7422" width="17.42578125" style="33" customWidth="1"/>
    <col min="7423" max="7423" width="17.140625" style="33" customWidth="1"/>
    <col min="7424" max="7424" width="7.85546875" style="33" customWidth="1"/>
    <col min="7425" max="7426" width="3.85546875" style="33" customWidth="1"/>
    <col min="7427" max="7428" width="4.140625" style="33" customWidth="1"/>
    <col min="7429" max="7429" width="7.140625" style="33" customWidth="1"/>
    <col min="7430" max="7430" width="5" style="33" customWidth="1"/>
    <col min="7431" max="7431" width="5.28515625" style="33" customWidth="1"/>
    <col min="7432" max="7432" width="5.140625" style="33" customWidth="1"/>
    <col min="7433" max="7434" width="5" style="33" customWidth="1"/>
    <col min="7435" max="7435" width="4.7109375" style="33" customWidth="1"/>
    <col min="7436" max="7439" width="4.85546875" style="33" customWidth="1"/>
    <col min="7440" max="7440" width="4.7109375" style="33" customWidth="1"/>
    <col min="7441" max="7441" width="4.85546875" style="33" customWidth="1"/>
    <col min="7442" max="7442" width="5.7109375" style="33" customWidth="1"/>
    <col min="7443" max="7443" width="7.85546875" style="33" customWidth="1"/>
    <col min="7444" max="7676" width="9" style="33"/>
    <col min="7677" max="7677" width="3.42578125" style="33" customWidth="1"/>
    <col min="7678" max="7678" width="17.42578125" style="33" customWidth="1"/>
    <col min="7679" max="7679" width="17.140625" style="33" customWidth="1"/>
    <col min="7680" max="7680" width="7.85546875" style="33" customWidth="1"/>
    <col min="7681" max="7682" width="3.85546875" style="33" customWidth="1"/>
    <col min="7683" max="7684" width="4.140625" style="33" customWidth="1"/>
    <col min="7685" max="7685" width="7.140625" style="33" customWidth="1"/>
    <col min="7686" max="7686" width="5" style="33" customWidth="1"/>
    <col min="7687" max="7687" width="5.28515625" style="33" customWidth="1"/>
    <col min="7688" max="7688" width="5.140625" style="33" customWidth="1"/>
    <col min="7689" max="7690" width="5" style="33" customWidth="1"/>
    <col min="7691" max="7691" width="4.7109375" style="33" customWidth="1"/>
    <col min="7692" max="7695" width="4.85546875" style="33" customWidth="1"/>
    <col min="7696" max="7696" width="4.7109375" style="33" customWidth="1"/>
    <col min="7697" max="7697" width="4.85546875" style="33" customWidth="1"/>
    <col min="7698" max="7698" width="5.7109375" style="33" customWidth="1"/>
    <col min="7699" max="7699" width="7.85546875" style="33" customWidth="1"/>
    <col min="7700" max="7932" width="9" style="33"/>
    <col min="7933" max="7933" width="3.42578125" style="33" customWidth="1"/>
    <col min="7934" max="7934" width="17.42578125" style="33" customWidth="1"/>
    <col min="7935" max="7935" width="17.140625" style="33" customWidth="1"/>
    <col min="7936" max="7936" width="7.85546875" style="33" customWidth="1"/>
    <col min="7937" max="7938" width="3.85546875" style="33" customWidth="1"/>
    <col min="7939" max="7940" width="4.140625" style="33" customWidth="1"/>
    <col min="7941" max="7941" width="7.140625" style="33" customWidth="1"/>
    <col min="7942" max="7942" width="5" style="33" customWidth="1"/>
    <col min="7943" max="7943" width="5.28515625" style="33" customWidth="1"/>
    <col min="7944" max="7944" width="5.140625" style="33" customWidth="1"/>
    <col min="7945" max="7946" width="5" style="33" customWidth="1"/>
    <col min="7947" max="7947" width="4.7109375" style="33" customWidth="1"/>
    <col min="7948" max="7951" width="4.85546875" style="33" customWidth="1"/>
    <col min="7952" max="7952" width="4.7109375" style="33" customWidth="1"/>
    <col min="7953" max="7953" width="4.85546875" style="33" customWidth="1"/>
    <col min="7954" max="7954" width="5.7109375" style="33" customWidth="1"/>
    <col min="7955" max="7955" width="7.85546875" style="33" customWidth="1"/>
    <col min="7956" max="8188" width="9" style="33"/>
    <col min="8189" max="8189" width="3.42578125" style="33" customWidth="1"/>
    <col min="8190" max="8190" width="17.42578125" style="33" customWidth="1"/>
    <col min="8191" max="8191" width="17.140625" style="33" customWidth="1"/>
    <col min="8192" max="8192" width="7.85546875" style="33" customWidth="1"/>
    <col min="8193" max="8194" width="3.85546875" style="33" customWidth="1"/>
    <col min="8195" max="8196" width="4.140625" style="33" customWidth="1"/>
    <col min="8197" max="8197" width="7.140625" style="33" customWidth="1"/>
    <col min="8198" max="8198" width="5" style="33" customWidth="1"/>
    <col min="8199" max="8199" width="5.28515625" style="33" customWidth="1"/>
    <col min="8200" max="8200" width="5.140625" style="33" customWidth="1"/>
    <col min="8201" max="8202" width="5" style="33" customWidth="1"/>
    <col min="8203" max="8203" width="4.7109375" style="33" customWidth="1"/>
    <col min="8204" max="8207" width="4.85546875" style="33" customWidth="1"/>
    <col min="8208" max="8208" width="4.7109375" style="33" customWidth="1"/>
    <col min="8209" max="8209" width="4.85546875" style="33" customWidth="1"/>
    <col min="8210" max="8210" width="5.7109375" style="33" customWidth="1"/>
    <col min="8211" max="8211" width="7.85546875" style="33" customWidth="1"/>
    <col min="8212" max="8444" width="9" style="33"/>
    <col min="8445" max="8445" width="3.42578125" style="33" customWidth="1"/>
    <col min="8446" max="8446" width="17.42578125" style="33" customWidth="1"/>
    <col min="8447" max="8447" width="17.140625" style="33" customWidth="1"/>
    <col min="8448" max="8448" width="7.85546875" style="33" customWidth="1"/>
    <col min="8449" max="8450" width="3.85546875" style="33" customWidth="1"/>
    <col min="8451" max="8452" width="4.140625" style="33" customWidth="1"/>
    <col min="8453" max="8453" width="7.140625" style="33" customWidth="1"/>
    <col min="8454" max="8454" width="5" style="33" customWidth="1"/>
    <col min="8455" max="8455" width="5.28515625" style="33" customWidth="1"/>
    <col min="8456" max="8456" width="5.140625" style="33" customWidth="1"/>
    <col min="8457" max="8458" width="5" style="33" customWidth="1"/>
    <col min="8459" max="8459" width="4.7109375" style="33" customWidth="1"/>
    <col min="8460" max="8463" width="4.85546875" style="33" customWidth="1"/>
    <col min="8464" max="8464" width="4.7109375" style="33" customWidth="1"/>
    <col min="8465" max="8465" width="4.85546875" style="33" customWidth="1"/>
    <col min="8466" max="8466" width="5.7109375" style="33" customWidth="1"/>
    <col min="8467" max="8467" width="7.85546875" style="33" customWidth="1"/>
    <col min="8468" max="8700" width="9" style="33"/>
    <col min="8701" max="8701" width="3.42578125" style="33" customWidth="1"/>
    <col min="8702" max="8702" width="17.42578125" style="33" customWidth="1"/>
    <col min="8703" max="8703" width="17.140625" style="33" customWidth="1"/>
    <col min="8704" max="8704" width="7.85546875" style="33" customWidth="1"/>
    <col min="8705" max="8706" width="3.85546875" style="33" customWidth="1"/>
    <col min="8707" max="8708" width="4.140625" style="33" customWidth="1"/>
    <col min="8709" max="8709" width="7.140625" style="33" customWidth="1"/>
    <col min="8710" max="8710" width="5" style="33" customWidth="1"/>
    <col min="8711" max="8711" width="5.28515625" style="33" customWidth="1"/>
    <col min="8712" max="8712" width="5.140625" style="33" customWidth="1"/>
    <col min="8713" max="8714" width="5" style="33" customWidth="1"/>
    <col min="8715" max="8715" width="4.7109375" style="33" customWidth="1"/>
    <col min="8716" max="8719" width="4.85546875" style="33" customWidth="1"/>
    <col min="8720" max="8720" width="4.7109375" style="33" customWidth="1"/>
    <col min="8721" max="8721" width="4.85546875" style="33" customWidth="1"/>
    <col min="8722" max="8722" width="5.7109375" style="33" customWidth="1"/>
    <col min="8723" max="8723" width="7.85546875" style="33" customWidth="1"/>
    <col min="8724" max="8956" width="9" style="33"/>
    <col min="8957" max="8957" width="3.42578125" style="33" customWidth="1"/>
    <col min="8958" max="8958" width="17.42578125" style="33" customWidth="1"/>
    <col min="8959" max="8959" width="17.140625" style="33" customWidth="1"/>
    <col min="8960" max="8960" width="7.85546875" style="33" customWidth="1"/>
    <col min="8961" max="8962" width="3.85546875" style="33" customWidth="1"/>
    <col min="8963" max="8964" width="4.140625" style="33" customWidth="1"/>
    <col min="8965" max="8965" width="7.140625" style="33" customWidth="1"/>
    <col min="8966" max="8966" width="5" style="33" customWidth="1"/>
    <col min="8967" max="8967" width="5.28515625" style="33" customWidth="1"/>
    <col min="8968" max="8968" width="5.140625" style="33" customWidth="1"/>
    <col min="8969" max="8970" width="5" style="33" customWidth="1"/>
    <col min="8971" max="8971" width="4.7109375" style="33" customWidth="1"/>
    <col min="8972" max="8975" width="4.85546875" style="33" customWidth="1"/>
    <col min="8976" max="8976" width="4.7109375" style="33" customWidth="1"/>
    <col min="8977" max="8977" width="4.85546875" style="33" customWidth="1"/>
    <col min="8978" max="8978" width="5.7109375" style="33" customWidth="1"/>
    <col min="8979" max="8979" width="7.85546875" style="33" customWidth="1"/>
    <col min="8980" max="9212" width="9" style="33"/>
    <col min="9213" max="9213" width="3.42578125" style="33" customWidth="1"/>
    <col min="9214" max="9214" width="17.42578125" style="33" customWidth="1"/>
    <col min="9215" max="9215" width="17.140625" style="33" customWidth="1"/>
    <col min="9216" max="9216" width="7.85546875" style="33" customWidth="1"/>
    <col min="9217" max="9218" width="3.85546875" style="33" customWidth="1"/>
    <col min="9219" max="9220" width="4.140625" style="33" customWidth="1"/>
    <col min="9221" max="9221" width="7.140625" style="33" customWidth="1"/>
    <col min="9222" max="9222" width="5" style="33" customWidth="1"/>
    <col min="9223" max="9223" width="5.28515625" style="33" customWidth="1"/>
    <col min="9224" max="9224" width="5.140625" style="33" customWidth="1"/>
    <col min="9225" max="9226" width="5" style="33" customWidth="1"/>
    <col min="9227" max="9227" width="4.7109375" style="33" customWidth="1"/>
    <col min="9228" max="9231" width="4.85546875" style="33" customWidth="1"/>
    <col min="9232" max="9232" width="4.7109375" style="33" customWidth="1"/>
    <col min="9233" max="9233" width="4.85546875" style="33" customWidth="1"/>
    <col min="9234" max="9234" width="5.7109375" style="33" customWidth="1"/>
    <col min="9235" max="9235" width="7.85546875" style="33" customWidth="1"/>
    <col min="9236" max="9468" width="9" style="33"/>
    <col min="9469" max="9469" width="3.42578125" style="33" customWidth="1"/>
    <col min="9470" max="9470" width="17.42578125" style="33" customWidth="1"/>
    <col min="9471" max="9471" width="17.140625" style="33" customWidth="1"/>
    <col min="9472" max="9472" width="7.85546875" style="33" customWidth="1"/>
    <col min="9473" max="9474" width="3.85546875" style="33" customWidth="1"/>
    <col min="9475" max="9476" width="4.140625" style="33" customWidth="1"/>
    <col min="9477" max="9477" width="7.140625" style="33" customWidth="1"/>
    <col min="9478" max="9478" width="5" style="33" customWidth="1"/>
    <col min="9479" max="9479" width="5.28515625" style="33" customWidth="1"/>
    <col min="9480" max="9480" width="5.140625" style="33" customWidth="1"/>
    <col min="9481" max="9482" width="5" style="33" customWidth="1"/>
    <col min="9483" max="9483" width="4.7109375" style="33" customWidth="1"/>
    <col min="9484" max="9487" width="4.85546875" style="33" customWidth="1"/>
    <col min="9488" max="9488" width="4.7109375" style="33" customWidth="1"/>
    <col min="9489" max="9489" width="4.85546875" style="33" customWidth="1"/>
    <col min="9490" max="9490" width="5.7109375" style="33" customWidth="1"/>
    <col min="9491" max="9491" width="7.85546875" style="33" customWidth="1"/>
    <col min="9492" max="9724" width="9" style="33"/>
    <col min="9725" max="9725" width="3.42578125" style="33" customWidth="1"/>
    <col min="9726" max="9726" width="17.42578125" style="33" customWidth="1"/>
    <col min="9727" max="9727" width="17.140625" style="33" customWidth="1"/>
    <col min="9728" max="9728" width="7.85546875" style="33" customWidth="1"/>
    <col min="9729" max="9730" width="3.85546875" style="33" customWidth="1"/>
    <col min="9731" max="9732" width="4.140625" style="33" customWidth="1"/>
    <col min="9733" max="9733" width="7.140625" style="33" customWidth="1"/>
    <col min="9734" max="9734" width="5" style="33" customWidth="1"/>
    <col min="9735" max="9735" width="5.28515625" style="33" customWidth="1"/>
    <col min="9736" max="9736" width="5.140625" style="33" customWidth="1"/>
    <col min="9737" max="9738" width="5" style="33" customWidth="1"/>
    <col min="9739" max="9739" width="4.7109375" style="33" customWidth="1"/>
    <col min="9740" max="9743" width="4.85546875" style="33" customWidth="1"/>
    <col min="9744" max="9744" width="4.7109375" style="33" customWidth="1"/>
    <col min="9745" max="9745" width="4.85546875" style="33" customWidth="1"/>
    <col min="9746" max="9746" width="5.7109375" style="33" customWidth="1"/>
    <col min="9747" max="9747" width="7.85546875" style="33" customWidth="1"/>
    <col min="9748" max="9980" width="9" style="33"/>
    <col min="9981" max="9981" width="3.42578125" style="33" customWidth="1"/>
    <col min="9982" max="9982" width="17.42578125" style="33" customWidth="1"/>
    <col min="9983" max="9983" width="17.140625" style="33" customWidth="1"/>
    <col min="9984" max="9984" width="7.85546875" style="33" customWidth="1"/>
    <col min="9985" max="9986" width="3.85546875" style="33" customWidth="1"/>
    <col min="9987" max="9988" width="4.140625" style="33" customWidth="1"/>
    <col min="9989" max="9989" width="7.140625" style="33" customWidth="1"/>
    <col min="9990" max="9990" width="5" style="33" customWidth="1"/>
    <col min="9991" max="9991" width="5.28515625" style="33" customWidth="1"/>
    <col min="9992" max="9992" width="5.140625" style="33" customWidth="1"/>
    <col min="9993" max="9994" width="5" style="33" customWidth="1"/>
    <col min="9995" max="9995" width="4.7109375" style="33" customWidth="1"/>
    <col min="9996" max="9999" width="4.85546875" style="33" customWidth="1"/>
    <col min="10000" max="10000" width="4.7109375" style="33" customWidth="1"/>
    <col min="10001" max="10001" width="4.85546875" style="33" customWidth="1"/>
    <col min="10002" max="10002" width="5.7109375" style="33" customWidth="1"/>
    <col min="10003" max="10003" width="7.85546875" style="33" customWidth="1"/>
    <col min="10004" max="10236" width="9" style="33"/>
    <col min="10237" max="10237" width="3.42578125" style="33" customWidth="1"/>
    <col min="10238" max="10238" width="17.42578125" style="33" customWidth="1"/>
    <col min="10239" max="10239" width="17.140625" style="33" customWidth="1"/>
    <col min="10240" max="10240" width="7.85546875" style="33" customWidth="1"/>
    <col min="10241" max="10242" width="3.85546875" style="33" customWidth="1"/>
    <col min="10243" max="10244" width="4.140625" style="33" customWidth="1"/>
    <col min="10245" max="10245" width="7.140625" style="33" customWidth="1"/>
    <col min="10246" max="10246" width="5" style="33" customWidth="1"/>
    <col min="10247" max="10247" width="5.28515625" style="33" customWidth="1"/>
    <col min="10248" max="10248" width="5.140625" style="33" customWidth="1"/>
    <col min="10249" max="10250" width="5" style="33" customWidth="1"/>
    <col min="10251" max="10251" width="4.7109375" style="33" customWidth="1"/>
    <col min="10252" max="10255" width="4.85546875" style="33" customWidth="1"/>
    <col min="10256" max="10256" width="4.7109375" style="33" customWidth="1"/>
    <col min="10257" max="10257" width="4.85546875" style="33" customWidth="1"/>
    <col min="10258" max="10258" width="5.7109375" style="33" customWidth="1"/>
    <col min="10259" max="10259" width="7.85546875" style="33" customWidth="1"/>
    <col min="10260" max="10492" width="9" style="33"/>
    <col min="10493" max="10493" width="3.42578125" style="33" customWidth="1"/>
    <col min="10494" max="10494" width="17.42578125" style="33" customWidth="1"/>
    <col min="10495" max="10495" width="17.140625" style="33" customWidth="1"/>
    <col min="10496" max="10496" width="7.85546875" style="33" customWidth="1"/>
    <col min="10497" max="10498" width="3.85546875" style="33" customWidth="1"/>
    <col min="10499" max="10500" width="4.140625" style="33" customWidth="1"/>
    <col min="10501" max="10501" width="7.140625" style="33" customWidth="1"/>
    <col min="10502" max="10502" width="5" style="33" customWidth="1"/>
    <col min="10503" max="10503" width="5.28515625" style="33" customWidth="1"/>
    <col min="10504" max="10504" width="5.140625" style="33" customWidth="1"/>
    <col min="10505" max="10506" width="5" style="33" customWidth="1"/>
    <col min="10507" max="10507" width="4.7109375" style="33" customWidth="1"/>
    <col min="10508" max="10511" width="4.85546875" style="33" customWidth="1"/>
    <col min="10512" max="10512" width="4.7109375" style="33" customWidth="1"/>
    <col min="10513" max="10513" width="4.85546875" style="33" customWidth="1"/>
    <col min="10514" max="10514" width="5.7109375" style="33" customWidth="1"/>
    <col min="10515" max="10515" width="7.85546875" style="33" customWidth="1"/>
    <col min="10516" max="10748" width="9" style="33"/>
    <col min="10749" max="10749" width="3.42578125" style="33" customWidth="1"/>
    <col min="10750" max="10750" width="17.42578125" style="33" customWidth="1"/>
    <col min="10751" max="10751" width="17.140625" style="33" customWidth="1"/>
    <col min="10752" max="10752" width="7.85546875" style="33" customWidth="1"/>
    <col min="10753" max="10754" width="3.85546875" style="33" customWidth="1"/>
    <col min="10755" max="10756" width="4.140625" style="33" customWidth="1"/>
    <col min="10757" max="10757" width="7.140625" style="33" customWidth="1"/>
    <col min="10758" max="10758" width="5" style="33" customWidth="1"/>
    <col min="10759" max="10759" width="5.28515625" style="33" customWidth="1"/>
    <col min="10760" max="10760" width="5.140625" style="33" customWidth="1"/>
    <col min="10761" max="10762" width="5" style="33" customWidth="1"/>
    <col min="10763" max="10763" width="4.7109375" style="33" customWidth="1"/>
    <col min="10764" max="10767" width="4.85546875" style="33" customWidth="1"/>
    <col min="10768" max="10768" width="4.7109375" style="33" customWidth="1"/>
    <col min="10769" max="10769" width="4.85546875" style="33" customWidth="1"/>
    <col min="10770" max="10770" width="5.7109375" style="33" customWidth="1"/>
    <col min="10771" max="10771" width="7.85546875" style="33" customWidth="1"/>
    <col min="10772" max="11004" width="9" style="33"/>
    <col min="11005" max="11005" width="3.42578125" style="33" customWidth="1"/>
    <col min="11006" max="11006" width="17.42578125" style="33" customWidth="1"/>
    <col min="11007" max="11007" width="17.140625" style="33" customWidth="1"/>
    <col min="11008" max="11008" width="7.85546875" style="33" customWidth="1"/>
    <col min="11009" max="11010" width="3.85546875" style="33" customWidth="1"/>
    <col min="11011" max="11012" width="4.140625" style="33" customWidth="1"/>
    <col min="11013" max="11013" width="7.140625" style="33" customWidth="1"/>
    <col min="11014" max="11014" width="5" style="33" customWidth="1"/>
    <col min="11015" max="11015" width="5.28515625" style="33" customWidth="1"/>
    <col min="11016" max="11016" width="5.140625" style="33" customWidth="1"/>
    <col min="11017" max="11018" width="5" style="33" customWidth="1"/>
    <col min="11019" max="11019" width="4.7109375" style="33" customWidth="1"/>
    <col min="11020" max="11023" width="4.85546875" style="33" customWidth="1"/>
    <col min="11024" max="11024" width="4.7109375" style="33" customWidth="1"/>
    <col min="11025" max="11025" width="4.85546875" style="33" customWidth="1"/>
    <col min="11026" max="11026" width="5.7109375" style="33" customWidth="1"/>
    <col min="11027" max="11027" width="7.85546875" style="33" customWidth="1"/>
    <col min="11028" max="11260" width="9" style="33"/>
    <col min="11261" max="11261" width="3.42578125" style="33" customWidth="1"/>
    <col min="11262" max="11262" width="17.42578125" style="33" customWidth="1"/>
    <col min="11263" max="11263" width="17.140625" style="33" customWidth="1"/>
    <col min="11264" max="11264" width="7.85546875" style="33" customWidth="1"/>
    <col min="11265" max="11266" width="3.85546875" style="33" customWidth="1"/>
    <col min="11267" max="11268" width="4.140625" style="33" customWidth="1"/>
    <col min="11269" max="11269" width="7.140625" style="33" customWidth="1"/>
    <col min="11270" max="11270" width="5" style="33" customWidth="1"/>
    <col min="11271" max="11271" width="5.28515625" style="33" customWidth="1"/>
    <col min="11272" max="11272" width="5.140625" style="33" customWidth="1"/>
    <col min="11273" max="11274" width="5" style="33" customWidth="1"/>
    <col min="11275" max="11275" width="4.7109375" style="33" customWidth="1"/>
    <col min="11276" max="11279" width="4.85546875" style="33" customWidth="1"/>
    <col min="11280" max="11280" width="4.7109375" style="33" customWidth="1"/>
    <col min="11281" max="11281" width="4.85546875" style="33" customWidth="1"/>
    <col min="11282" max="11282" width="5.7109375" style="33" customWidth="1"/>
    <col min="11283" max="11283" width="7.85546875" style="33" customWidth="1"/>
    <col min="11284" max="11516" width="9" style="33"/>
    <col min="11517" max="11517" width="3.42578125" style="33" customWidth="1"/>
    <col min="11518" max="11518" width="17.42578125" style="33" customWidth="1"/>
    <col min="11519" max="11519" width="17.140625" style="33" customWidth="1"/>
    <col min="11520" max="11520" width="7.85546875" style="33" customWidth="1"/>
    <col min="11521" max="11522" width="3.85546875" style="33" customWidth="1"/>
    <col min="11523" max="11524" width="4.140625" style="33" customWidth="1"/>
    <col min="11525" max="11525" width="7.140625" style="33" customWidth="1"/>
    <col min="11526" max="11526" width="5" style="33" customWidth="1"/>
    <col min="11527" max="11527" width="5.28515625" style="33" customWidth="1"/>
    <col min="11528" max="11528" width="5.140625" style="33" customWidth="1"/>
    <col min="11529" max="11530" width="5" style="33" customWidth="1"/>
    <col min="11531" max="11531" width="4.7109375" style="33" customWidth="1"/>
    <col min="11532" max="11535" width="4.85546875" style="33" customWidth="1"/>
    <col min="11536" max="11536" width="4.7109375" style="33" customWidth="1"/>
    <col min="11537" max="11537" width="4.85546875" style="33" customWidth="1"/>
    <col min="11538" max="11538" width="5.7109375" style="33" customWidth="1"/>
    <col min="11539" max="11539" width="7.85546875" style="33" customWidth="1"/>
    <col min="11540" max="11772" width="9" style="33"/>
    <col min="11773" max="11773" width="3.42578125" style="33" customWidth="1"/>
    <col min="11774" max="11774" width="17.42578125" style="33" customWidth="1"/>
    <col min="11775" max="11775" width="17.140625" style="33" customWidth="1"/>
    <col min="11776" max="11776" width="7.85546875" style="33" customWidth="1"/>
    <col min="11777" max="11778" width="3.85546875" style="33" customWidth="1"/>
    <col min="11779" max="11780" width="4.140625" style="33" customWidth="1"/>
    <col min="11781" max="11781" width="7.140625" style="33" customWidth="1"/>
    <col min="11782" max="11782" width="5" style="33" customWidth="1"/>
    <col min="11783" max="11783" width="5.28515625" style="33" customWidth="1"/>
    <col min="11784" max="11784" width="5.140625" style="33" customWidth="1"/>
    <col min="11785" max="11786" width="5" style="33" customWidth="1"/>
    <col min="11787" max="11787" width="4.7109375" style="33" customWidth="1"/>
    <col min="11788" max="11791" width="4.85546875" style="33" customWidth="1"/>
    <col min="11792" max="11792" width="4.7109375" style="33" customWidth="1"/>
    <col min="11793" max="11793" width="4.85546875" style="33" customWidth="1"/>
    <col min="11794" max="11794" width="5.7109375" style="33" customWidth="1"/>
    <col min="11795" max="11795" width="7.85546875" style="33" customWidth="1"/>
    <col min="11796" max="12028" width="9" style="33"/>
    <col min="12029" max="12029" width="3.42578125" style="33" customWidth="1"/>
    <col min="12030" max="12030" width="17.42578125" style="33" customWidth="1"/>
    <col min="12031" max="12031" width="17.140625" style="33" customWidth="1"/>
    <col min="12032" max="12032" width="7.85546875" style="33" customWidth="1"/>
    <col min="12033" max="12034" width="3.85546875" style="33" customWidth="1"/>
    <col min="12035" max="12036" width="4.140625" style="33" customWidth="1"/>
    <col min="12037" max="12037" width="7.140625" style="33" customWidth="1"/>
    <col min="12038" max="12038" width="5" style="33" customWidth="1"/>
    <col min="12039" max="12039" width="5.28515625" style="33" customWidth="1"/>
    <col min="12040" max="12040" width="5.140625" style="33" customWidth="1"/>
    <col min="12041" max="12042" width="5" style="33" customWidth="1"/>
    <col min="12043" max="12043" width="4.7109375" style="33" customWidth="1"/>
    <col min="12044" max="12047" width="4.85546875" style="33" customWidth="1"/>
    <col min="12048" max="12048" width="4.7109375" style="33" customWidth="1"/>
    <col min="12049" max="12049" width="4.85546875" style="33" customWidth="1"/>
    <col min="12050" max="12050" width="5.7109375" style="33" customWidth="1"/>
    <col min="12051" max="12051" width="7.85546875" style="33" customWidth="1"/>
    <col min="12052" max="12284" width="9" style="33"/>
    <col min="12285" max="12285" width="3.42578125" style="33" customWidth="1"/>
    <col min="12286" max="12286" width="17.42578125" style="33" customWidth="1"/>
    <col min="12287" max="12287" width="17.140625" style="33" customWidth="1"/>
    <col min="12288" max="12288" width="7.85546875" style="33" customWidth="1"/>
    <col min="12289" max="12290" width="3.85546875" style="33" customWidth="1"/>
    <col min="12291" max="12292" width="4.140625" style="33" customWidth="1"/>
    <col min="12293" max="12293" width="7.140625" style="33" customWidth="1"/>
    <col min="12294" max="12294" width="5" style="33" customWidth="1"/>
    <col min="12295" max="12295" width="5.28515625" style="33" customWidth="1"/>
    <col min="12296" max="12296" width="5.140625" style="33" customWidth="1"/>
    <col min="12297" max="12298" width="5" style="33" customWidth="1"/>
    <col min="12299" max="12299" width="4.7109375" style="33" customWidth="1"/>
    <col min="12300" max="12303" width="4.85546875" style="33" customWidth="1"/>
    <col min="12304" max="12304" width="4.7109375" style="33" customWidth="1"/>
    <col min="12305" max="12305" width="4.85546875" style="33" customWidth="1"/>
    <col min="12306" max="12306" width="5.7109375" style="33" customWidth="1"/>
    <col min="12307" max="12307" width="7.85546875" style="33" customWidth="1"/>
    <col min="12308" max="12540" width="9" style="33"/>
    <col min="12541" max="12541" width="3.42578125" style="33" customWidth="1"/>
    <col min="12542" max="12542" width="17.42578125" style="33" customWidth="1"/>
    <col min="12543" max="12543" width="17.140625" style="33" customWidth="1"/>
    <col min="12544" max="12544" width="7.85546875" style="33" customWidth="1"/>
    <col min="12545" max="12546" width="3.85546875" style="33" customWidth="1"/>
    <col min="12547" max="12548" width="4.140625" style="33" customWidth="1"/>
    <col min="12549" max="12549" width="7.140625" style="33" customWidth="1"/>
    <col min="12550" max="12550" width="5" style="33" customWidth="1"/>
    <col min="12551" max="12551" width="5.28515625" style="33" customWidth="1"/>
    <col min="12552" max="12552" width="5.140625" style="33" customWidth="1"/>
    <col min="12553" max="12554" width="5" style="33" customWidth="1"/>
    <col min="12555" max="12555" width="4.7109375" style="33" customWidth="1"/>
    <col min="12556" max="12559" width="4.85546875" style="33" customWidth="1"/>
    <col min="12560" max="12560" width="4.7109375" style="33" customWidth="1"/>
    <col min="12561" max="12561" width="4.85546875" style="33" customWidth="1"/>
    <col min="12562" max="12562" width="5.7109375" style="33" customWidth="1"/>
    <col min="12563" max="12563" width="7.85546875" style="33" customWidth="1"/>
    <col min="12564" max="12796" width="9" style="33"/>
    <col min="12797" max="12797" width="3.42578125" style="33" customWidth="1"/>
    <col min="12798" max="12798" width="17.42578125" style="33" customWidth="1"/>
    <col min="12799" max="12799" width="17.140625" style="33" customWidth="1"/>
    <col min="12800" max="12800" width="7.85546875" style="33" customWidth="1"/>
    <col min="12801" max="12802" width="3.85546875" style="33" customWidth="1"/>
    <col min="12803" max="12804" width="4.140625" style="33" customWidth="1"/>
    <col min="12805" max="12805" width="7.140625" style="33" customWidth="1"/>
    <col min="12806" max="12806" width="5" style="33" customWidth="1"/>
    <col min="12807" max="12807" width="5.28515625" style="33" customWidth="1"/>
    <col min="12808" max="12808" width="5.140625" style="33" customWidth="1"/>
    <col min="12809" max="12810" width="5" style="33" customWidth="1"/>
    <col min="12811" max="12811" width="4.7109375" style="33" customWidth="1"/>
    <col min="12812" max="12815" width="4.85546875" style="33" customWidth="1"/>
    <col min="12816" max="12816" width="4.7109375" style="33" customWidth="1"/>
    <col min="12817" max="12817" width="4.85546875" style="33" customWidth="1"/>
    <col min="12818" max="12818" width="5.7109375" style="33" customWidth="1"/>
    <col min="12819" max="12819" width="7.85546875" style="33" customWidth="1"/>
    <col min="12820" max="13052" width="9" style="33"/>
    <col min="13053" max="13053" width="3.42578125" style="33" customWidth="1"/>
    <col min="13054" max="13054" width="17.42578125" style="33" customWidth="1"/>
    <col min="13055" max="13055" width="17.140625" style="33" customWidth="1"/>
    <col min="13056" max="13056" width="7.85546875" style="33" customWidth="1"/>
    <col min="13057" max="13058" width="3.85546875" style="33" customWidth="1"/>
    <col min="13059" max="13060" width="4.140625" style="33" customWidth="1"/>
    <col min="13061" max="13061" width="7.140625" style="33" customWidth="1"/>
    <col min="13062" max="13062" width="5" style="33" customWidth="1"/>
    <col min="13063" max="13063" width="5.28515625" style="33" customWidth="1"/>
    <col min="13064" max="13064" width="5.140625" style="33" customWidth="1"/>
    <col min="13065" max="13066" width="5" style="33" customWidth="1"/>
    <col min="13067" max="13067" width="4.7109375" style="33" customWidth="1"/>
    <col min="13068" max="13071" width="4.85546875" style="33" customWidth="1"/>
    <col min="13072" max="13072" width="4.7109375" style="33" customWidth="1"/>
    <col min="13073" max="13073" width="4.85546875" style="33" customWidth="1"/>
    <col min="13074" max="13074" width="5.7109375" style="33" customWidth="1"/>
    <col min="13075" max="13075" width="7.85546875" style="33" customWidth="1"/>
    <col min="13076" max="13308" width="9" style="33"/>
    <col min="13309" max="13309" width="3.42578125" style="33" customWidth="1"/>
    <col min="13310" max="13310" width="17.42578125" style="33" customWidth="1"/>
    <col min="13311" max="13311" width="17.140625" style="33" customWidth="1"/>
    <col min="13312" max="13312" width="7.85546875" style="33" customWidth="1"/>
    <col min="13313" max="13314" width="3.85546875" style="33" customWidth="1"/>
    <col min="13315" max="13316" width="4.140625" style="33" customWidth="1"/>
    <col min="13317" max="13317" width="7.140625" style="33" customWidth="1"/>
    <col min="13318" max="13318" width="5" style="33" customWidth="1"/>
    <col min="13319" max="13319" width="5.28515625" style="33" customWidth="1"/>
    <col min="13320" max="13320" width="5.140625" style="33" customWidth="1"/>
    <col min="13321" max="13322" width="5" style="33" customWidth="1"/>
    <col min="13323" max="13323" width="4.7109375" style="33" customWidth="1"/>
    <col min="13324" max="13327" width="4.85546875" style="33" customWidth="1"/>
    <col min="13328" max="13328" width="4.7109375" style="33" customWidth="1"/>
    <col min="13329" max="13329" width="4.85546875" style="33" customWidth="1"/>
    <col min="13330" max="13330" width="5.7109375" style="33" customWidth="1"/>
    <col min="13331" max="13331" width="7.85546875" style="33" customWidth="1"/>
    <col min="13332" max="13564" width="9" style="33"/>
    <col min="13565" max="13565" width="3.42578125" style="33" customWidth="1"/>
    <col min="13566" max="13566" width="17.42578125" style="33" customWidth="1"/>
    <col min="13567" max="13567" width="17.140625" style="33" customWidth="1"/>
    <col min="13568" max="13568" width="7.85546875" style="33" customWidth="1"/>
    <col min="13569" max="13570" width="3.85546875" style="33" customWidth="1"/>
    <col min="13571" max="13572" width="4.140625" style="33" customWidth="1"/>
    <col min="13573" max="13573" width="7.140625" style="33" customWidth="1"/>
    <col min="13574" max="13574" width="5" style="33" customWidth="1"/>
    <col min="13575" max="13575" width="5.28515625" style="33" customWidth="1"/>
    <col min="13576" max="13576" width="5.140625" style="33" customWidth="1"/>
    <col min="13577" max="13578" width="5" style="33" customWidth="1"/>
    <col min="13579" max="13579" width="4.7109375" style="33" customWidth="1"/>
    <col min="13580" max="13583" width="4.85546875" style="33" customWidth="1"/>
    <col min="13584" max="13584" width="4.7109375" style="33" customWidth="1"/>
    <col min="13585" max="13585" width="4.85546875" style="33" customWidth="1"/>
    <col min="13586" max="13586" width="5.7109375" style="33" customWidth="1"/>
    <col min="13587" max="13587" width="7.85546875" style="33" customWidth="1"/>
    <col min="13588" max="13820" width="9" style="33"/>
    <col min="13821" max="13821" width="3.42578125" style="33" customWidth="1"/>
    <col min="13822" max="13822" width="17.42578125" style="33" customWidth="1"/>
    <col min="13823" max="13823" width="17.140625" style="33" customWidth="1"/>
    <col min="13824" max="13824" width="7.85546875" style="33" customWidth="1"/>
    <col min="13825" max="13826" width="3.85546875" style="33" customWidth="1"/>
    <col min="13827" max="13828" width="4.140625" style="33" customWidth="1"/>
    <col min="13829" max="13829" width="7.140625" style="33" customWidth="1"/>
    <col min="13830" max="13830" width="5" style="33" customWidth="1"/>
    <col min="13831" max="13831" width="5.28515625" style="33" customWidth="1"/>
    <col min="13832" max="13832" width="5.140625" style="33" customWidth="1"/>
    <col min="13833" max="13834" width="5" style="33" customWidth="1"/>
    <col min="13835" max="13835" width="4.7109375" style="33" customWidth="1"/>
    <col min="13836" max="13839" width="4.85546875" style="33" customWidth="1"/>
    <col min="13840" max="13840" width="4.7109375" style="33" customWidth="1"/>
    <col min="13841" max="13841" width="4.85546875" style="33" customWidth="1"/>
    <col min="13842" max="13842" width="5.7109375" style="33" customWidth="1"/>
    <col min="13843" max="13843" width="7.85546875" style="33" customWidth="1"/>
    <col min="13844" max="14076" width="9" style="33"/>
    <col min="14077" max="14077" width="3.42578125" style="33" customWidth="1"/>
    <col min="14078" max="14078" width="17.42578125" style="33" customWidth="1"/>
    <col min="14079" max="14079" width="17.140625" style="33" customWidth="1"/>
    <col min="14080" max="14080" width="7.85546875" style="33" customWidth="1"/>
    <col min="14081" max="14082" width="3.85546875" style="33" customWidth="1"/>
    <col min="14083" max="14084" width="4.140625" style="33" customWidth="1"/>
    <col min="14085" max="14085" width="7.140625" style="33" customWidth="1"/>
    <col min="14086" max="14086" width="5" style="33" customWidth="1"/>
    <col min="14087" max="14087" width="5.28515625" style="33" customWidth="1"/>
    <col min="14088" max="14088" width="5.140625" style="33" customWidth="1"/>
    <col min="14089" max="14090" width="5" style="33" customWidth="1"/>
    <col min="14091" max="14091" width="4.7109375" style="33" customWidth="1"/>
    <col min="14092" max="14095" width="4.85546875" style="33" customWidth="1"/>
    <col min="14096" max="14096" width="4.7109375" style="33" customWidth="1"/>
    <col min="14097" max="14097" width="4.85546875" style="33" customWidth="1"/>
    <col min="14098" max="14098" width="5.7109375" style="33" customWidth="1"/>
    <col min="14099" max="14099" width="7.85546875" style="33" customWidth="1"/>
    <col min="14100" max="14332" width="9" style="33"/>
    <col min="14333" max="14333" width="3.42578125" style="33" customWidth="1"/>
    <col min="14334" max="14334" width="17.42578125" style="33" customWidth="1"/>
    <col min="14335" max="14335" width="17.140625" style="33" customWidth="1"/>
    <col min="14336" max="14336" width="7.85546875" style="33" customWidth="1"/>
    <col min="14337" max="14338" width="3.85546875" style="33" customWidth="1"/>
    <col min="14339" max="14340" width="4.140625" style="33" customWidth="1"/>
    <col min="14341" max="14341" width="7.140625" style="33" customWidth="1"/>
    <col min="14342" max="14342" width="5" style="33" customWidth="1"/>
    <col min="14343" max="14343" width="5.28515625" style="33" customWidth="1"/>
    <col min="14344" max="14344" width="5.140625" style="33" customWidth="1"/>
    <col min="14345" max="14346" width="5" style="33" customWidth="1"/>
    <col min="14347" max="14347" width="4.7109375" style="33" customWidth="1"/>
    <col min="14348" max="14351" width="4.85546875" style="33" customWidth="1"/>
    <col min="14352" max="14352" width="4.7109375" style="33" customWidth="1"/>
    <col min="14353" max="14353" width="4.85546875" style="33" customWidth="1"/>
    <col min="14354" max="14354" width="5.7109375" style="33" customWidth="1"/>
    <col min="14355" max="14355" width="7.85546875" style="33" customWidth="1"/>
    <col min="14356" max="14588" width="9" style="33"/>
    <col min="14589" max="14589" width="3.42578125" style="33" customWidth="1"/>
    <col min="14590" max="14590" width="17.42578125" style="33" customWidth="1"/>
    <col min="14591" max="14591" width="17.140625" style="33" customWidth="1"/>
    <col min="14592" max="14592" width="7.85546875" style="33" customWidth="1"/>
    <col min="14593" max="14594" width="3.85546875" style="33" customWidth="1"/>
    <col min="14595" max="14596" width="4.140625" style="33" customWidth="1"/>
    <col min="14597" max="14597" width="7.140625" style="33" customWidth="1"/>
    <col min="14598" max="14598" width="5" style="33" customWidth="1"/>
    <col min="14599" max="14599" width="5.28515625" style="33" customWidth="1"/>
    <col min="14600" max="14600" width="5.140625" style="33" customWidth="1"/>
    <col min="14601" max="14602" width="5" style="33" customWidth="1"/>
    <col min="14603" max="14603" width="4.7109375" style="33" customWidth="1"/>
    <col min="14604" max="14607" width="4.85546875" style="33" customWidth="1"/>
    <col min="14608" max="14608" width="4.7109375" style="33" customWidth="1"/>
    <col min="14609" max="14609" width="4.85546875" style="33" customWidth="1"/>
    <col min="14610" max="14610" width="5.7109375" style="33" customWidth="1"/>
    <col min="14611" max="14611" width="7.85546875" style="33" customWidth="1"/>
    <col min="14612" max="14844" width="9" style="33"/>
    <col min="14845" max="14845" width="3.42578125" style="33" customWidth="1"/>
    <col min="14846" max="14846" width="17.42578125" style="33" customWidth="1"/>
    <col min="14847" max="14847" width="17.140625" style="33" customWidth="1"/>
    <col min="14848" max="14848" width="7.85546875" style="33" customWidth="1"/>
    <col min="14849" max="14850" width="3.85546875" style="33" customWidth="1"/>
    <col min="14851" max="14852" width="4.140625" style="33" customWidth="1"/>
    <col min="14853" max="14853" width="7.140625" style="33" customWidth="1"/>
    <col min="14854" max="14854" width="5" style="33" customWidth="1"/>
    <col min="14855" max="14855" width="5.28515625" style="33" customWidth="1"/>
    <col min="14856" max="14856" width="5.140625" style="33" customWidth="1"/>
    <col min="14857" max="14858" width="5" style="33" customWidth="1"/>
    <col min="14859" max="14859" width="4.7109375" style="33" customWidth="1"/>
    <col min="14860" max="14863" width="4.85546875" style="33" customWidth="1"/>
    <col min="14864" max="14864" width="4.7109375" style="33" customWidth="1"/>
    <col min="14865" max="14865" width="4.85546875" style="33" customWidth="1"/>
    <col min="14866" max="14866" width="5.7109375" style="33" customWidth="1"/>
    <col min="14867" max="14867" width="7.85546875" style="33" customWidth="1"/>
    <col min="14868" max="15100" width="9" style="33"/>
    <col min="15101" max="15101" width="3.42578125" style="33" customWidth="1"/>
    <col min="15102" max="15102" width="17.42578125" style="33" customWidth="1"/>
    <col min="15103" max="15103" width="17.140625" style="33" customWidth="1"/>
    <col min="15104" max="15104" width="7.85546875" style="33" customWidth="1"/>
    <col min="15105" max="15106" width="3.85546875" style="33" customWidth="1"/>
    <col min="15107" max="15108" width="4.140625" style="33" customWidth="1"/>
    <col min="15109" max="15109" width="7.140625" style="33" customWidth="1"/>
    <col min="15110" max="15110" width="5" style="33" customWidth="1"/>
    <col min="15111" max="15111" width="5.28515625" style="33" customWidth="1"/>
    <col min="15112" max="15112" width="5.140625" style="33" customWidth="1"/>
    <col min="15113" max="15114" width="5" style="33" customWidth="1"/>
    <col min="15115" max="15115" width="4.7109375" style="33" customWidth="1"/>
    <col min="15116" max="15119" width="4.85546875" style="33" customWidth="1"/>
    <col min="15120" max="15120" width="4.7109375" style="33" customWidth="1"/>
    <col min="15121" max="15121" width="4.85546875" style="33" customWidth="1"/>
    <col min="15122" max="15122" width="5.7109375" style="33" customWidth="1"/>
    <col min="15123" max="15123" width="7.85546875" style="33" customWidth="1"/>
    <col min="15124" max="15356" width="9" style="33"/>
    <col min="15357" max="15357" width="3.42578125" style="33" customWidth="1"/>
    <col min="15358" max="15358" width="17.42578125" style="33" customWidth="1"/>
    <col min="15359" max="15359" width="17.140625" style="33" customWidth="1"/>
    <col min="15360" max="15360" width="7.85546875" style="33" customWidth="1"/>
    <col min="15361" max="15362" width="3.85546875" style="33" customWidth="1"/>
    <col min="15363" max="15364" width="4.140625" style="33" customWidth="1"/>
    <col min="15365" max="15365" width="7.140625" style="33" customWidth="1"/>
    <col min="15366" max="15366" width="5" style="33" customWidth="1"/>
    <col min="15367" max="15367" width="5.28515625" style="33" customWidth="1"/>
    <col min="15368" max="15368" width="5.140625" style="33" customWidth="1"/>
    <col min="15369" max="15370" width="5" style="33" customWidth="1"/>
    <col min="15371" max="15371" width="4.7109375" style="33" customWidth="1"/>
    <col min="15372" max="15375" width="4.85546875" style="33" customWidth="1"/>
    <col min="15376" max="15376" width="4.7109375" style="33" customWidth="1"/>
    <col min="15377" max="15377" width="4.85546875" style="33" customWidth="1"/>
    <col min="15378" max="15378" width="5.7109375" style="33" customWidth="1"/>
    <col min="15379" max="15379" width="7.85546875" style="33" customWidth="1"/>
    <col min="15380" max="15612" width="9" style="33"/>
    <col min="15613" max="15613" width="3.42578125" style="33" customWidth="1"/>
    <col min="15614" max="15614" width="17.42578125" style="33" customWidth="1"/>
    <col min="15615" max="15615" width="17.140625" style="33" customWidth="1"/>
    <col min="15616" max="15616" width="7.85546875" style="33" customWidth="1"/>
    <col min="15617" max="15618" width="3.85546875" style="33" customWidth="1"/>
    <col min="15619" max="15620" width="4.140625" style="33" customWidth="1"/>
    <col min="15621" max="15621" width="7.140625" style="33" customWidth="1"/>
    <col min="15622" max="15622" width="5" style="33" customWidth="1"/>
    <col min="15623" max="15623" width="5.28515625" style="33" customWidth="1"/>
    <col min="15624" max="15624" width="5.140625" style="33" customWidth="1"/>
    <col min="15625" max="15626" width="5" style="33" customWidth="1"/>
    <col min="15627" max="15627" width="4.7109375" style="33" customWidth="1"/>
    <col min="15628" max="15631" width="4.85546875" style="33" customWidth="1"/>
    <col min="15632" max="15632" width="4.7109375" style="33" customWidth="1"/>
    <col min="15633" max="15633" width="4.85546875" style="33" customWidth="1"/>
    <col min="15634" max="15634" width="5.7109375" style="33" customWidth="1"/>
    <col min="15635" max="15635" width="7.85546875" style="33" customWidth="1"/>
    <col min="15636" max="15868" width="9" style="33"/>
    <col min="15869" max="15869" width="3.42578125" style="33" customWidth="1"/>
    <col min="15870" max="15870" width="17.42578125" style="33" customWidth="1"/>
    <col min="15871" max="15871" width="17.140625" style="33" customWidth="1"/>
    <col min="15872" max="15872" width="7.85546875" style="33" customWidth="1"/>
    <col min="15873" max="15874" width="3.85546875" style="33" customWidth="1"/>
    <col min="15875" max="15876" width="4.140625" style="33" customWidth="1"/>
    <col min="15877" max="15877" width="7.140625" style="33" customWidth="1"/>
    <col min="15878" max="15878" width="5" style="33" customWidth="1"/>
    <col min="15879" max="15879" width="5.28515625" style="33" customWidth="1"/>
    <col min="15880" max="15880" width="5.140625" style="33" customWidth="1"/>
    <col min="15881" max="15882" width="5" style="33" customWidth="1"/>
    <col min="15883" max="15883" width="4.7109375" style="33" customWidth="1"/>
    <col min="15884" max="15887" width="4.85546875" style="33" customWidth="1"/>
    <col min="15888" max="15888" width="4.7109375" style="33" customWidth="1"/>
    <col min="15889" max="15889" width="4.85546875" style="33" customWidth="1"/>
    <col min="15890" max="15890" width="5.7109375" style="33" customWidth="1"/>
    <col min="15891" max="15891" width="7.85546875" style="33" customWidth="1"/>
    <col min="15892" max="16124" width="9" style="33"/>
    <col min="16125" max="16125" width="3.42578125" style="33" customWidth="1"/>
    <col min="16126" max="16126" width="17.42578125" style="33" customWidth="1"/>
    <col min="16127" max="16127" width="17.140625" style="33" customWidth="1"/>
    <col min="16128" max="16128" width="7.85546875" style="33" customWidth="1"/>
    <col min="16129" max="16130" width="3.85546875" style="33" customWidth="1"/>
    <col min="16131" max="16132" width="4.140625" style="33" customWidth="1"/>
    <col min="16133" max="16133" width="7.140625" style="33" customWidth="1"/>
    <col min="16134" max="16134" width="5" style="33" customWidth="1"/>
    <col min="16135" max="16135" width="5.28515625" style="33" customWidth="1"/>
    <col min="16136" max="16136" width="5.140625" style="33" customWidth="1"/>
    <col min="16137" max="16138" width="5" style="33" customWidth="1"/>
    <col min="16139" max="16139" width="4.7109375" style="33" customWidth="1"/>
    <col min="16140" max="16143" width="4.85546875" style="33" customWidth="1"/>
    <col min="16144" max="16144" width="4.7109375" style="33" customWidth="1"/>
    <col min="16145" max="16145" width="4.85546875" style="33" customWidth="1"/>
    <col min="16146" max="16146" width="5.7109375" style="33" customWidth="1"/>
    <col min="16147" max="16147" width="7.85546875" style="33" customWidth="1"/>
    <col min="16148" max="16384" width="9" style="33"/>
  </cols>
  <sheetData>
    <row r="1" spans="1:21">
      <c r="A1" s="308" t="s">
        <v>154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8"/>
      <c r="Q1" s="308"/>
      <c r="R1" s="308"/>
      <c r="S1" s="308"/>
    </row>
    <row r="2" spans="1:21" ht="34.5" customHeight="1">
      <c r="A2" s="34" t="s">
        <v>214</v>
      </c>
      <c r="B2" s="34"/>
      <c r="C2" s="34"/>
      <c r="D2" s="34"/>
      <c r="E2" s="326" t="s">
        <v>213</v>
      </c>
      <c r="F2" s="326"/>
      <c r="G2" s="326"/>
      <c r="H2" s="326"/>
      <c r="I2" s="326"/>
      <c r="J2" s="326"/>
      <c r="K2" s="326"/>
      <c r="L2" s="326"/>
      <c r="M2" s="326"/>
      <c r="N2" s="326"/>
      <c r="O2" s="326"/>
      <c r="P2" s="326"/>
      <c r="Q2" s="326"/>
      <c r="R2" s="326"/>
      <c r="S2" s="326"/>
    </row>
    <row r="3" spans="1:21" s="37" customFormat="1" ht="18" customHeight="1">
      <c r="A3" s="35" t="s">
        <v>212</v>
      </c>
      <c r="B3" s="35"/>
      <c r="C3" s="35"/>
      <c r="D3" s="35"/>
      <c r="E3" s="310" t="s">
        <v>211</v>
      </c>
      <c r="F3" s="310"/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310"/>
      <c r="R3" s="310"/>
      <c r="S3" s="310"/>
    </row>
    <row r="4" spans="1:21" s="37" customFormat="1" ht="18" customHeight="1">
      <c r="A4" s="39" t="s">
        <v>210</v>
      </c>
      <c r="B4" s="39"/>
      <c r="C4" s="39"/>
      <c r="D4" s="39"/>
      <c r="E4" s="310" t="s">
        <v>209</v>
      </c>
      <c r="F4" s="310"/>
      <c r="G4" s="310"/>
      <c r="H4" s="310"/>
      <c r="I4" s="310"/>
      <c r="J4" s="310"/>
      <c r="K4" s="310"/>
      <c r="L4" s="310"/>
      <c r="M4" s="310"/>
      <c r="N4" s="36" t="s">
        <v>0</v>
      </c>
      <c r="Q4" s="311">
        <v>7</v>
      </c>
      <c r="R4" s="311"/>
      <c r="S4" s="311"/>
    </row>
    <row r="5" spans="1:21" s="37" customFormat="1" ht="18" customHeight="1">
      <c r="A5" s="40" t="s">
        <v>25</v>
      </c>
      <c r="B5" s="40"/>
      <c r="C5" s="40"/>
      <c r="D5" s="40"/>
      <c r="E5" s="327" t="s">
        <v>208</v>
      </c>
      <c r="F5" s="327"/>
      <c r="G5" s="327"/>
      <c r="H5" s="327"/>
      <c r="I5" s="327"/>
      <c r="J5" s="327"/>
      <c r="K5" s="327"/>
      <c r="L5" s="327"/>
      <c r="M5" s="327"/>
      <c r="N5" s="36" t="s">
        <v>1</v>
      </c>
      <c r="Q5" s="307" t="s">
        <v>25</v>
      </c>
      <c r="R5" s="307"/>
      <c r="S5" s="307"/>
    </row>
    <row r="6" spans="1:21" s="37" customFormat="1" ht="18" customHeight="1">
      <c r="A6" s="37" t="s">
        <v>2</v>
      </c>
      <c r="C6" s="37" t="s">
        <v>3</v>
      </c>
      <c r="E6" s="304" t="s">
        <v>34</v>
      </c>
      <c r="F6" s="304"/>
      <c r="G6" s="304"/>
      <c r="H6" s="304"/>
      <c r="I6" s="304"/>
      <c r="N6" s="42" t="s">
        <v>4</v>
      </c>
      <c r="O6" s="42"/>
      <c r="P6" s="42"/>
      <c r="Q6" s="305">
        <f>F10</f>
        <v>106800</v>
      </c>
      <c r="R6" s="305"/>
      <c r="S6" s="305"/>
    </row>
    <row r="7" spans="1:21" s="43" customFormat="1" ht="18" customHeight="1">
      <c r="A7" s="324" t="s">
        <v>5</v>
      </c>
      <c r="B7" s="324" t="s">
        <v>207</v>
      </c>
      <c r="C7" s="324" t="s">
        <v>32</v>
      </c>
      <c r="D7" s="324" t="s">
        <v>6</v>
      </c>
      <c r="E7" s="324" t="s">
        <v>30</v>
      </c>
      <c r="F7" s="324" t="s">
        <v>7</v>
      </c>
      <c r="G7" s="324" t="s">
        <v>29</v>
      </c>
      <c r="H7" s="324"/>
      <c r="I7" s="324"/>
      <c r="J7" s="324"/>
      <c r="K7" s="324"/>
      <c r="L7" s="324"/>
      <c r="M7" s="324"/>
      <c r="N7" s="324"/>
      <c r="O7" s="324"/>
      <c r="P7" s="324"/>
      <c r="Q7" s="324"/>
      <c r="R7" s="324"/>
      <c r="S7" s="324" t="s">
        <v>8</v>
      </c>
    </row>
    <row r="8" spans="1:21" s="43" customFormat="1" ht="18" customHeight="1">
      <c r="A8" s="324"/>
      <c r="B8" s="324"/>
      <c r="C8" s="324"/>
      <c r="D8" s="324"/>
      <c r="E8" s="324"/>
      <c r="F8" s="324"/>
      <c r="G8" s="324" t="s">
        <v>9</v>
      </c>
      <c r="H8" s="324"/>
      <c r="I8" s="324"/>
      <c r="J8" s="324" t="s">
        <v>10</v>
      </c>
      <c r="K8" s="324"/>
      <c r="L8" s="324"/>
      <c r="M8" s="324" t="s">
        <v>11</v>
      </c>
      <c r="N8" s="324"/>
      <c r="O8" s="324"/>
      <c r="P8" s="324" t="s">
        <v>12</v>
      </c>
      <c r="Q8" s="324"/>
      <c r="R8" s="324"/>
      <c r="S8" s="324"/>
    </row>
    <row r="9" spans="1:21" s="43" customFormat="1" ht="21" customHeight="1" thickBot="1">
      <c r="A9" s="324"/>
      <c r="B9" s="324"/>
      <c r="C9" s="324"/>
      <c r="D9" s="324"/>
      <c r="E9" s="325"/>
      <c r="F9" s="325"/>
      <c r="G9" s="85" t="s">
        <v>13</v>
      </c>
      <c r="H9" s="85" t="s">
        <v>14</v>
      </c>
      <c r="I9" s="85" t="s">
        <v>15</v>
      </c>
      <c r="J9" s="85" t="s">
        <v>16</v>
      </c>
      <c r="K9" s="85" t="s">
        <v>17</v>
      </c>
      <c r="L9" s="85" t="s">
        <v>18</v>
      </c>
      <c r="M9" s="85" t="s">
        <v>19</v>
      </c>
      <c r="N9" s="85" t="s">
        <v>20</v>
      </c>
      <c r="O9" s="85" t="s">
        <v>21</v>
      </c>
      <c r="P9" s="85" t="s">
        <v>22</v>
      </c>
      <c r="Q9" s="85" t="s">
        <v>23</v>
      </c>
      <c r="R9" s="85" t="s">
        <v>24</v>
      </c>
      <c r="S9" s="324"/>
    </row>
    <row r="10" spans="1:21" s="34" customFormat="1" ht="18" customHeight="1" thickBot="1">
      <c r="A10" s="86">
        <v>7</v>
      </c>
      <c r="B10" s="87" t="s">
        <v>206</v>
      </c>
      <c r="C10" s="88"/>
      <c r="D10" s="89"/>
      <c r="E10" s="90" t="s">
        <v>205</v>
      </c>
      <c r="F10" s="91">
        <v>106800</v>
      </c>
      <c r="G10" s="92">
        <v>3200</v>
      </c>
      <c r="H10" s="92">
        <v>3200</v>
      </c>
      <c r="I10" s="92">
        <v>3200</v>
      </c>
      <c r="J10" s="92">
        <v>22800</v>
      </c>
      <c r="K10" s="92">
        <v>3200</v>
      </c>
      <c r="L10" s="92">
        <v>3200</v>
      </c>
      <c r="M10" s="92">
        <f>J10</f>
        <v>22800</v>
      </c>
      <c r="N10" s="92">
        <v>3200</v>
      </c>
      <c r="O10" s="92">
        <v>3200</v>
      </c>
      <c r="P10" s="92">
        <v>3200</v>
      </c>
      <c r="Q10" s="92">
        <v>3200</v>
      </c>
      <c r="R10" s="92">
        <f>J10</f>
        <v>22800</v>
      </c>
      <c r="S10" s="57" t="s">
        <v>204</v>
      </c>
      <c r="T10" s="93"/>
    </row>
    <row r="11" spans="1:21" s="34" customFormat="1" ht="18" customHeight="1" thickBot="1">
      <c r="A11" s="86"/>
      <c r="B11" s="87" t="s">
        <v>203</v>
      </c>
      <c r="C11" s="94" t="s">
        <v>48</v>
      </c>
      <c r="D11" s="89"/>
      <c r="E11" s="95" t="s">
        <v>202</v>
      </c>
      <c r="F11" s="96">
        <f>SUM(G11:R11)</f>
        <v>0</v>
      </c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8"/>
      <c r="S11" s="57" t="s">
        <v>201</v>
      </c>
    </row>
    <row r="12" spans="1:21" s="34" customFormat="1" ht="18" customHeight="1">
      <c r="A12" s="86"/>
      <c r="B12" s="87" t="s">
        <v>200</v>
      </c>
      <c r="C12" s="58" t="s">
        <v>199</v>
      </c>
      <c r="D12" s="99" t="s">
        <v>198</v>
      </c>
      <c r="E12" s="100" t="s">
        <v>25</v>
      </c>
      <c r="F12" s="101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02"/>
      <c r="S12" s="103"/>
    </row>
    <row r="13" spans="1:21" s="34" customFormat="1" ht="18" customHeight="1">
      <c r="A13" s="86"/>
      <c r="B13" s="87" t="s">
        <v>197</v>
      </c>
      <c r="C13" s="58" t="s">
        <v>196</v>
      </c>
      <c r="D13" s="89"/>
      <c r="E13" s="104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103"/>
    </row>
    <row r="14" spans="1:21" s="34" customFormat="1" ht="18" customHeight="1">
      <c r="A14" s="86"/>
      <c r="B14" s="105" t="s">
        <v>38</v>
      </c>
      <c r="C14" s="58" t="s">
        <v>195</v>
      </c>
      <c r="D14" s="99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99"/>
      <c r="U14" s="34">
        <f>20*80</f>
        <v>1600</v>
      </c>
    </row>
    <row r="15" spans="1:21" s="34" customFormat="1" ht="18" customHeight="1">
      <c r="A15" s="86"/>
      <c r="B15" s="58" t="s">
        <v>194</v>
      </c>
      <c r="C15" s="106" t="s">
        <v>193</v>
      </c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U15" s="34">
        <f>U14*24</f>
        <v>38400</v>
      </c>
    </row>
    <row r="16" spans="1:21" s="34" customFormat="1" ht="18" customHeight="1">
      <c r="A16" s="86"/>
      <c r="B16" s="58" t="s">
        <v>192</v>
      </c>
      <c r="C16" s="106" t="s">
        <v>191</v>
      </c>
      <c r="D16" s="99" t="s">
        <v>190</v>
      </c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99"/>
    </row>
    <row r="17" spans="1:21" s="34" customFormat="1" ht="18" customHeight="1">
      <c r="A17" s="86"/>
      <c r="B17" s="58" t="s">
        <v>189</v>
      </c>
      <c r="C17" s="58" t="s">
        <v>188</v>
      </c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</row>
    <row r="18" spans="1:21" s="34" customFormat="1" ht="18" customHeight="1">
      <c r="A18" s="86"/>
      <c r="B18" s="58" t="s">
        <v>187</v>
      </c>
      <c r="C18" s="58" t="s">
        <v>186</v>
      </c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</row>
    <row r="19" spans="1:21" s="34" customFormat="1" ht="18" customHeight="1">
      <c r="A19" s="86"/>
      <c r="B19" s="58" t="s">
        <v>185</v>
      </c>
      <c r="C19" s="58" t="s">
        <v>184</v>
      </c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</row>
    <row r="20" spans="1:21" s="34" customFormat="1" ht="18" customHeight="1">
      <c r="A20" s="86"/>
      <c r="B20" s="58" t="s">
        <v>183</v>
      </c>
      <c r="C20" s="58" t="s">
        <v>182</v>
      </c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</row>
    <row r="21" spans="1:21" s="34" customFormat="1" ht="18" customHeight="1">
      <c r="A21" s="86"/>
      <c r="B21" s="58" t="s">
        <v>181</v>
      </c>
      <c r="C21" s="58" t="s">
        <v>180</v>
      </c>
      <c r="D21" s="99" t="s">
        <v>179</v>
      </c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99"/>
      <c r="R21" s="99"/>
      <c r="S21" s="99"/>
    </row>
    <row r="22" spans="1:21" s="34" customFormat="1" ht="18" customHeight="1">
      <c r="A22" s="86"/>
      <c r="B22" s="58" t="s">
        <v>178</v>
      </c>
      <c r="C22" s="87" t="s">
        <v>177</v>
      </c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</row>
    <row r="23" spans="1:21" s="34" customFormat="1" ht="18" customHeight="1">
      <c r="A23" s="86"/>
      <c r="B23" s="99" t="s">
        <v>176</v>
      </c>
      <c r="C23" s="99" t="s">
        <v>175</v>
      </c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</row>
    <row r="24" spans="1:21" s="34" customFormat="1" ht="18" customHeight="1">
      <c r="A24" s="86"/>
      <c r="B24" s="104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</row>
    <row r="25" spans="1:21" ht="18" customHeight="1">
      <c r="A25" s="107"/>
      <c r="B25" s="108"/>
      <c r="C25" s="108"/>
      <c r="D25" s="108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U25" s="33">
        <f>190*80</f>
        <v>15200</v>
      </c>
    </row>
    <row r="26" spans="1:21" ht="18" customHeight="1">
      <c r="A26" s="45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U26" s="33">
        <f>190*50</f>
        <v>9500</v>
      </c>
    </row>
    <row r="27" spans="1:21" ht="18" customHeight="1">
      <c r="A27" s="45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U27" s="33">
        <f>SUM(U25:U26)</f>
        <v>24700</v>
      </c>
    </row>
    <row r="28" spans="1:21" ht="18" customHeight="1">
      <c r="A28" s="45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U28" s="33">
        <f>U27*3</f>
        <v>74100</v>
      </c>
    </row>
    <row r="29" spans="1:21" ht="18" customHeight="1">
      <c r="A29" s="45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</row>
    <row r="30" spans="1:21" ht="18" customHeight="1">
      <c r="A30" s="45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</row>
  </sheetData>
  <mergeCells count="21">
    <mergeCell ref="Q5:S5"/>
    <mergeCell ref="G8:I8"/>
    <mergeCell ref="J8:L8"/>
    <mergeCell ref="M8:O8"/>
    <mergeCell ref="P8:R8"/>
    <mergeCell ref="E6:I6"/>
    <mergeCell ref="Q6:S6"/>
    <mergeCell ref="F7:F9"/>
    <mergeCell ref="G7:R7"/>
    <mergeCell ref="S7:S9"/>
    <mergeCell ref="E5:M5"/>
    <mergeCell ref="A7:A9"/>
    <mergeCell ref="B7:B9"/>
    <mergeCell ref="C7:C9"/>
    <mergeCell ref="D7:D9"/>
    <mergeCell ref="E7:E9"/>
    <mergeCell ref="A1:S1"/>
    <mergeCell ref="E4:M4"/>
    <mergeCell ref="Q4:S4"/>
    <mergeCell ref="E3:S3"/>
    <mergeCell ref="E2:S2"/>
  </mergeCells>
  <pageMargins left="0.13" right="0.12" top="0.26" bottom="0.23" header="0.2" footer="0.2"/>
  <pageSetup paperSize="9" orientation="landscape" horizontalDpi="4294967293" verticalDpi="0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45705B-E0EA-4519-BCE5-5E3A217130A8}">
  <sheetPr>
    <tabColor rgb="FFFFFF00"/>
  </sheetPr>
  <dimension ref="A1:V27"/>
  <sheetViews>
    <sheetView topLeftCell="A4" workbookViewId="0">
      <selection activeCell="X17" sqref="X17"/>
    </sheetView>
  </sheetViews>
  <sheetFormatPr defaultColWidth="9" defaultRowHeight="24"/>
  <cols>
    <col min="1" max="1" width="4.140625" style="189" customWidth="1"/>
    <col min="2" max="2" width="28.85546875" style="158" customWidth="1"/>
    <col min="3" max="3" width="20.7109375" style="158" customWidth="1"/>
    <col min="4" max="4" width="15.28515625" style="158" customWidth="1"/>
    <col min="5" max="6" width="7.140625" style="158" customWidth="1"/>
    <col min="7" max="7" width="4.140625" style="158" customWidth="1"/>
    <col min="8" max="8" width="3.42578125" style="158" customWidth="1"/>
    <col min="9" max="9" width="3.7109375" style="158" customWidth="1"/>
    <col min="10" max="10" width="8.5703125" style="158" bestFit="1" customWidth="1"/>
    <col min="11" max="11" width="4.42578125" style="158" customWidth="1"/>
    <col min="12" max="12" width="8.28515625" style="158" customWidth="1"/>
    <col min="13" max="13" width="3.42578125" style="158" customWidth="1"/>
    <col min="14" max="14" width="4.42578125" style="158" customWidth="1"/>
    <col min="15" max="15" width="5" style="158" customWidth="1"/>
    <col min="16" max="16" width="5.5703125" style="158" customWidth="1"/>
    <col min="17" max="18" width="4.42578125" style="158" customWidth="1"/>
    <col min="19" max="19" width="11" style="158" customWidth="1"/>
    <col min="20" max="21" width="9" style="158"/>
    <col min="22" max="22" width="0" style="158" hidden="1" customWidth="1"/>
    <col min="23" max="252" width="9" style="158"/>
    <col min="253" max="253" width="3.42578125" style="158" customWidth="1"/>
    <col min="254" max="254" width="17.42578125" style="158" customWidth="1"/>
    <col min="255" max="255" width="17.140625" style="158" customWidth="1"/>
    <col min="256" max="256" width="7.85546875" style="158" customWidth="1"/>
    <col min="257" max="258" width="3.85546875" style="158" customWidth="1"/>
    <col min="259" max="260" width="4.140625" style="158" customWidth="1"/>
    <col min="261" max="261" width="7.140625" style="158" customWidth="1"/>
    <col min="262" max="262" width="5" style="158" customWidth="1"/>
    <col min="263" max="263" width="5.28515625" style="158" customWidth="1"/>
    <col min="264" max="264" width="5.140625" style="158" customWidth="1"/>
    <col min="265" max="266" width="5" style="158" customWidth="1"/>
    <col min="267" max="267" width="4.7109375" style="158" customWidth="1"/>
    <col min="268" max="271" width="4.85546875" style="158" customWidth="1"/>
    <col min="272" max="272" width="4.7109375" style="158" customWidth="1"/>
    <col min="273" max="273" width="4.85546875" style="158" customWidth="1"/>
    <col min="274" max="274" width="5.7109375" style="158" customWidth="1"/>
    <col min="275" max="275" width="7.85546875" style="158" customWidth="1"/>
    <col min="276" max="508" width="9" style="158"/>
    <col min="509" max="509" width="3.42578125" style="158" customWidth="1"/>
    <col min="510" max="510" width="17.42578125" style="158" customWidth="1"/>
    <col min="511" max="511" width="17.140625" style="158" customWidth="1"/>
    <col min="512" max="512" width="7.85546875" style="158" customWidth="1"/>
    <col min="513" max="514" width="3.85546875" style="158" customWidth="1"/>
    <col min="515" max="516" width="4.140625" style="158" customWidth="1"/>
    <col min="517" max="517" width="7.140625" style="158" customWidth="1"/>
    <col min="518" max="518" width="5" style="158" customWidth="1"/>
    <col min="519" max="519" width="5.28515625" style="158" customWidth="1"/>
    <col min="520" max="520" width="5.140625" style="158" customWidth="1"/>
    <col min="521" max="522" width="5" style="158" customWidth="1"/>
    <col min="523" max="523" width="4.7109375" style="158" customWidth="1"/>
    <col min="524" max="527" width="4.85546875" style="158" customWidth="1"/>
    <col min="528" max="528" width="4.7109375" style="158" customWidth="1"/>
    <col min="529" max="529" width="4.85546875" style="158" customWidth="1"/>
    <col min="530" max="530" width="5.7109375" style="158" customWidth="1"/>
    <col min="531" max="531" width="7.85546875" style="158" customWidth="1"/>
    <col min="532" max="764" width="9" style="158"/>
    <col min="765" max="765" width="3.42578125" style="158" customWidth="1"/>
    <col min="766" max="766" width="17.42578125" style="158" customWidth="1"/>
    <col min="767" max="767" width="17.140625" style="158" customWidth="1"/>
    <col min="768" max="768" width="7.85546875" style="158" customWidth="1"/>
    <col min="769" max="770" width="3.85546875" style="158" customWidth="1"/>
    <col min="771" max="772" width="4.140625" style="158" customWidth="1"/>
    <col min="773" max="773" width="7.140625" style="158" customWidth="1"/>
    <col min="774" max="774" width="5" style="158" customWidth="1"/>
    <col min="775" max="775" width="5.28515625" style="158" customWidth="1"/>
    <col min="776" max="776" width="5.140625" style="158" customWidth="1"/>
    <col min="777" max="778" width="5" style="158" customWidth="1"/>
    <col min="779" max="779" width="4.7109375" style="158" customWidth="1"/>
    <col min="780" max="783" width="4.85546875" style="158" customWidth="1"/>
    <col min="784" max="784" width="4.7109375" style="158" customWidth="1"/>
    <col min="785" max="785" width="4.85546875" style="158" customWidth="1"/>
    <col min="786" max="786" width="5.7109375" style="158" customWidth="1"/>
    <col min="787" max="787" width="7.85546875" style="158" customWidth="1"/>
    <col min="788" max="1020" width="9" style="158"/>
    <col min="1021" max="1021" width="3.42578125" style="158" customWidth="1"/>
    <col min="1022" max="1022" width="17.42578125" style="158" customWidth="1"/>
    <col min="1023" max="1023" width="17.140625" style="158" customWidth="1"/>
    <col min="1024" max="1024" width="7.85546875" style="158" customWidth="1"/>
    <col min="1025" max="1026" width="3.85546875" style="158" customWidth="1"/>
    <col min="1027" max="1028" width="4.140625" style="158" customWidth="1"/>
    <col min="1029" max="1029" width="7.140625" style="158" customWidth="1"/>
    <col min="1030" max="1030" width="5" style="158" customWidth="1"/>
    <col min="1031" max="1031" width="5.28515625" style="158" customWidth="1"/>
    <col min="1032" max="1032" width="5.140625" style="158" customWidth="1"/>
    <col min="1033" max="1034" width="5" style="158" customWidth="1"/>
    <col min="1035" max="1035" width="4.7109375" style="158" customWidth="1"/>
    <col min="1036" max="1039" width="4.85546875" style="158" customWidth="1"/>
    <col min="1040" max="1040" width="4.7109375" style="158" customWidth="1"/>
    <col min="1041" max="1041" width="4.85546875" style="158" customWidth="1"/>
    <col min="1042" max="1042" width="5.7109375" style="158" customWidth="1"/>
    <col min="1043" max="1043" width="7.85546875" style="158" customWidth="1"/>
    <col min="1044" max="1276" width="9" style="158"/>
    <col min="1277" max="1277" width="3.42578125" style="158" customWidth="1"/>
    <col min="1278" max="1278" width="17.42578125" style="158" customWidth="1"/>
    <col min="1279" max="1279" width="17.140625" style="158" customWidth="1"/>
    <col min="1280" max="1280" width="7.85546875" style="158" customWidth="1"/>
    <col min="1281" max="1282" width="3.85546875" style="158" customWidth="1"/>
    <col min="1283" max="1284" width="4.140625" style="158" customWidth="1"/>
    <col min="1285" max="1285" width="7.140625" style="158" customWidth="1"/>
    <col min="1286" max="1286" width="5" style="158" customWidth="1"/>
    <col min="1287" max="1287" width="5.28515625" style="158" customWidth="1"/>
    <col min="1288" max="1288" width="5.140625" style="158" customWidth="1"/>
    <col min="1289" max="1290" width="5" style="158" customWidth="1"/>
    <col min="1291" max="1291" width="4.7109375" style="158" customWidth="1"/>
    <col min="1292" max="1295" width="4.85546875" style="158" customWidth="1"/>
    <col min="1296" max="1296" width="4.7109375" style="158" customWidth="1"/>
    <col min="1297" max="1297" width="4.85546875" style="158" customWidth="1"/>
    <col min="1298" max="1298" width="5.7109375" style="158" customWidth="1"/>
    <col min="1299" max="1299" width="7.85546875" style="158" customWidth="1"/>
    <col min="1300" max="1532" width="9" style="158"/>
    <col min="1533" max="1533" width="3.42578125" style="158" customWidth="1"/>
    <col min="1534" max="1534" width="17.42578125" style="158" customWidth="1"/>
    <col min="1535" max="1535" width="17.140625" style="158" customWidth="1"/>
    <col min="1536" max="1536" width="7.85546875" style="158" customWidth="1"/>
    <col min="1537" max="1538" width="3.85546875" style="158" customWidth="1"/>
    <col min="1539" max="1540" width="4.140625" style="158" customWidth="1"/>
    <col min="1541" max="1541" width="7.140625" style="158" customWidth="1"/>
    <col min="1542" max="1542" width="5" style="158" customWidth="1"/>
    <col min="1543" max="1543" width="5.28515625" style="158" customWidth="1"/>
    <col min="1544" max="1544" width="5.140625" style="158" customWidth="1"/>
    <col min="1545" max="1546" width="5" style="158" customWidth="1"/>
    <col min="1547" max="1547" width="4.7109375" style="158" customWidth="1"/>
    <col min="1548" max="1551" width="4.85546875" style="158" customWidth="1"/>
    <col min="1552" max="1552" width="4.7109375" style="158" customWidth="1"/>
    <col min="1553" max="1553" width="4.85546875" style="158" customWidth="1"/>
    <col min="1554" max="1554" width="5.7109375" style="158" customWidth="1"/>
    <col min="1555" max="1555" width="7.85546875" style="158" customWidth="1"/>
    <col min="1556" max="1788" width="9" style="158"/>
    <col min="1789" max="1789" width="3.42578125" style="158" customWidth="1"/>
    <col min="1790" max="1790" width="17.42578125" style="158" customWidth="1"/>
    <col min="1791" max="1791" width="17.140625" style="158" customWidth="1"/>
    <col min="1792" max="1792" width="7.85546875" style="158" customWidth="1"/>
    <col min="1793" max="1794" width="3.85546875" style="158" customWidth="1"/>
    <col min="1795" max="1796" width="4.140625" style="158" customWidth="1"/>
    <col min="1797" max="1797" width="7.140625" style="158" customWidth="1"/>
    <col min="1798" max="1798" width="5" style="158" customWidth="1"/>
    <col min="1799" max="1799" width="5.28515625" style="158" customWidth="1"/>
    <col min="1800" max="1800" width="5.140625" style="158" customWidth="1"/>
    <col min="1801" max="1802" width="5" style="158" customWidth="1"/>
    <col min="1803" max="1803" width="4.7109375" style="158" customWidth="1"/>
    <col min="1804" max="1807" width="4.85546875" style="158" customWidth="1"/>
    <col min="1808" max="1808" width="4.7109375" style="158" customWidth="1"/>
    <col min="1809" max="1809" width="4.85546875" style="158" customWidth="1"/>
    <col min="1810" max="1810" width="5.7109375" style="158" customWidth="1"/>
    <col min="1811" max="1811" width="7.85546875" style="158" customWidth="1"/>
    <col min="1812" max="2044" width="9" style="158"/>
    <col min="2045" max="2045" width="3.42578125" style="158" customWidth="1"/>
    <col min="2046" max="2046" width="17.42578125" style="158" customWidth="1"/>
    <col min="2047" max="2047" width="17.140625" style="158" customWidth="1"/>
    <col min="2048" max="2048" width="7.85546875" style="158" customWidth="1"/>
    <col min="2049" max="2050" width="3.85546875" style="158" customWidth="1"/>
    <col min="2051" max="2052" width="4.140625" style="158" customWidth="1"/>
    <col min="2053" max="2053" width="7.140625" style="158" customWidth="1"/>
    <col min="2054" max="2054" width="5" style="158" customWidth="1"/>
    <col min="2055" max="2055" width="5.28515625" style="158" customWidth="1"/>
    <col min="2056" max="2056" width="5.140625" style="158" customWidth="1"/>
    <col min="2057" max="2058" width="5" style="158" customWidth="1"/>
    <col min="2059" max="2059" width="4.7109375" style="158" customWidth="1"/>
    <col min="2060" max="2063" width="4.85546875" style="158" customWidth="1"/>
    <col min="2064" max="2064" width="4.7109375" style="158" customWidth="1"/>
    <col min="2065" max="2065" width="4.85546875" style="158" customWidth="1"/>
    <col min="2066" max="2066" width="5.7109375" style="158" customWidth="1"/>
    <col min="2067" max="2067" width="7.85546875" style="158" customWidth="1"/>
    <col min="2068" max="2300" width="9" style="158"/>
    <col min="2301" max="2301" width="3.42578125" style="158" customWidth="1"/>
    <col min="2302" max="2302" width="17.42578125" style="158" customWidth="1"/>
    <col min="2303" max="2303" width="17.140625" style="158" customWidth="1"/>
    <col min="2304" max="2304" width="7.85546875" style="158" customWidth="1"/>
    <col min="2305" max="2306" width="3.85546875" style="158" customWidth="1"/>
    <col min="2307" max="2308" width="4.140625" style="158" customWidth="1"/>
    <col min="2309" max="2309" width="7.140625" style="158" customWidth="1"/>
    <col min="2310" max="2310" width="5" style="158" customWidth="1"/>
    <col min="2311" max="2311" width="5.28515625" style="158" customWidth="1"/>
    <col min="2312" max="2312" width="5.140625" style="158" customWidth="1"/>
    <col min="2313" max="2314" width="5" style="158" customWidth="1"/>
    <col min="2315" max="2315" width="4.7109375" style="158" customWidth="1"/>
    <col min="2316" max="2319" width="4.85546875" style="158" customWidth="1"/>
    <col min="2320" max="2320" width="4.7109375" style="158" customWidth="1"/>
    <col min="2321" max="2321" width="4.85546875" style="158" customWidth="1"/>
    <col min="2322" max="2322" width="5.7109375" style="158" customWidth="1"/>
    <col min="2323" max="2323" width="7.85546875" style="158" customWidth="1"/>
    <col min="2324" max="2556" width="9" style="158"/>
    <col min="2557" max="2557" width="3.42578125" style="158" customWidth="1"/>
    <col min="2558" max="2558" width="17.42578125" style="158" customWidth="1"/>
    <col min="2559" max="2559" width="17.140625" style="158" customWidth="1"/>
    <col min="2560" max="2560" width="7.85546875" style="158" customWidth="1"/>
    <col min="2561" max="2562" width="3.85546875" style="158" customWidth="1"/>
    <col min="2563" max="2564" width="4.140625" style="158" customWidth="1"/>
    <col min="2565" max="2565" width="7.140625" style="158" customWidth="1"/>
    <col min="2566" max="2566" width="5" style="158" customWidth="1"/>
    <col min="2567" max="2567" width="5.28515625" style="158" customWidth="1"/>
    <col min="2568" max="2568" width="5.140625" style="158" customWidth="1"/>
    <col min="2569" max="2570" width="5" style="158" customWidth="1"/>
    <col min="2571" max="2571" width="4.7109375" style="158" customWidth="1"/>
    <col min="2572" max="2575" width="4.85546875" style="158" customWidth="1"/>
    <col min="2576" max="2576" width="4.7109375" style="158" customWidth="1"/>
    <col min="2577" max="2577" width="4.85546875" style="158" customWidth="1"/>
    <col min="2578" max="2578" width="5.7109375" style="158" customWidth="1"/>
    <col min="2579" max="2579" width="7.85546875" style="158" customWidth="1"/>
    <col min="2580" max="2812" width="9" style="158"/>
    <col min="2813" max="2813" width="3.42578125" style="158" customWidth="1"/>
    <col min="2814" max="2814" width="17.42578125" style="158" customWidth="1"/>
    <col min="2815" max="2815" width="17.140625" style="158" customWidth="1"/>
    <col min="2816" max="2816" width="7.85546875" style="158" customWidth="1"/>
    <col min="2817" max="2818" width="3.85546875" style="158" customWidth="1"/>
    <col min="2819" max="2820" width="4.140625" style="158" customWidth="1"/>
    <col min="2821" max="2821" width="7.140625" style="158" customWidth="1"/>
    <col min="2822" max="2822" width="5" style="158" customWidth="1"/>
    <col min="2823" max="2823" width="5.28515625" style="158" customWidth="1"/>
    <col min="2824" max="2824" width="5.140625" style="158" customWidth="1"/>
    <col min="2825" max="2826" width="5" style="158" customWidth="1"/>
    <col min="2827" max="2827" width="4.7109375" style="158" customWidth="1"/>
    <col min="2828" max="2831" width="4.85546875" style="158" customWidth="1"/>
    <col min="2832" max="2832" width="4.7109375" style="158" customWidth="1"/>
    <col min="2833" max="2833" width="4.85546875" style="158" customWidth="1"/>
    <col min="2834" max="2834" width="5.7109375" style="158" customWidth="1"/>
    <col min="2835" max="2835" width="7.85546875" style="158" customWidth="1"/>
    <col min="2836" max="3068" width="9" style="158"/>
    <col min="3069" max="3069" width="3.42578125" style="158" customWidth="1"/>
    <col min="3070" max="3070" width="17.42578125" style="158" customWidth="1"/>
    <col min="3071" max="3071" width="17.140625" style="158" customWidth="1"/>
    <col min="3072" max="3072" width="7.85546875" style="158" customWidth="1"/>
    <col min="3073" max="3074" width="3.85546875" style="158" customWidth="1"/>
    <col min="3075" max="3076" width="4.140625" style="158" customWidth="1"/>
    <col min="3077" max="3077" width="7.140625" style="158" customWidth="1"/>
    <col min="3078" max="3078" width="5" style="158" customWidth="1"/>
    <col min="3079" max="3079" width="5.28515625" style="158" customWidth="1"/>
    <col min="3080" max="3080" width="5.140625" style="158" customWidth="1"/>
    <col min="3081" max="3082" width="5" style="158" customWidth="1"/>
    <col min="3083" max="3083" width="4.7109375" style="158" customWidth="1"/>
    <col min="3084" max="3087" width="4.85546875" style="158" customWidth="1"/>
    <col min="3088" max="3088" width="4.7109375" style="158" customWidth="1"/>
    <col min="3089" max="3089" width="4.85546875" style="158" customWidth="1"/>
    <col min="3090" max="3090" width="5.7109375" style="158" customWidth="1"/>
    <col min="3091" max="3091" width="7.85546875" style="158" customWidth="1"/>
    <col min="3092" max="3324" width="9" style="158"/>
    <col min="3325" max="3325" width="3.42578125" style="158" customWidth="1"/>
    <col min="3326" max="3326" width="17.42578125" style="158" customWidth="1"/>
    <col min="3327" max="3327" width="17.140625" style="158" customWidth="1"/>
    <col min="3328" max="3328" width="7.85546875" style="158" customWidth="1"/>
    <col min="3329" max="3330" width="3.85546875" style="158" customWidth="1"/>
    <col min="3331" max="3332" width="4.140625" style="158" customWidth="1"/>
    <col min="3333" max="3333" width="7.140625" style="158" customWidth="1"/>
    <col min="3334" max="3334" width="5" style="158" customWidth="1"/>
    <col min="3335" max="3335" width="5.28515625" style="158" customWidth="1"/>
    <col min="3336" max="3336" width="5.140625" style="158" customWidth="1"/>
    <col min="3337" max="3338" width="5" style="158" customWidth="1"/>
    <col min="3339" max="3339" width="4.7109375" style="158" customWidth="1"/>
    <col min="3340" max="3343" width="4.85546875" style="158" customWidth="1"/>
    <col min="3344" max="3344" width="4.7109375" style="158" customWidth="1"/>
    <col min="3345" max="3345" width="4.85546875" style="158" customWidth="1"/>
    <col min="3346" max="3346" width="5.7109375" style="158" customWidth="1"/>
    <col min="3347" max="3347" width="7.85546875" style="158" customWidth="1"/>
    <col min="3348" max="3580" width="9" style="158"/>
    <col min="3581" max="3581" width="3.42578125" style="158" customWidth="1"/>
    <col min="3582" max="3582" width="17.42578125" style="158" customWidth="1"/>
    <col min="3583" max="3583" width="17.140625" style="158" customWidth="1"/>
    <col min="3584" max="3584" width="7.85546875" style="158" customWidth="1"/>
    <col min="3585" max="3586" width="3.85546875" style="158" customWidth="1"/>
    <col min="3587" max="3588" width="4.140625" style="158" customWidth="1"/>
    <col min="3589" max="3589" width="7.140625" style="158" customWidth="1"/>
    <col min="3590" max="3590" width="5" style="158" customWidth="1"/>
    <col min="3591" max="3591" width="5.28515625" style="158" customWidth="1"/>
    <col min="3592" max="3592" width="5.140625" style="158" customWidth="1"/>
    <col min="3593" max="3594" width="5" style="158" customWidth="1"/>
    <col min="3595" max="3595" width="4.7109375" style="158" customWidth="1"/>
    <col min="3596" max="3599" width="4.85546875" style="158" customWidth="1"/>
    <col min="3600" max="3600" width="4.7109375" style="158" customWidth="1"/>
    <col min="3601" max="3601" width="4.85546875" style="158" customWidth="1"/>
    <col min="3602" max="3602" width="5.7109375" style="158" customWidth="1"/>
    <col min="3603" max="3603" width="7.85546875" style="158" customWidth="1"/>
    <col min="3604" max="3836" width="9" style="158"/>
    <col min="3837" max="3837" width="3.42578125" style="158" customWidth="1"/>
    <col min="3838" max="3838" width="17.42578125" style="158" customWidth="1"/>
    <col min="3839" max="3839" width="17.140625" style="158" customWidth="1"/>
    <col min="3840" max="3840" width="7.85546875" style="158" customWidth="1"/>
    <col min="3841" max="3842" width="3.85546875" style="158" customWidth="1"/>
    <col min="3843" max="3844" width="4.140625" style="158" customWidth="1"/>
    <col min="3845" max="3845" width="7.140625" style="158" customWidth="1"/>
    <col min="3846" max="3846" width="5" style="158" customWidth="1"/>
    <col min="3847" max="3847" width="5.28515625" style="158" customWidth="1"/>
    <col min="3848" max="3848" width="5.140625" style="158" customWidth="1"/>
    <col min="3849" max="3850" width="5" style="158" customWidth="1"/>
    <col min="3851" max="3851" width="4.7109375" style="158" customWidth="1"/>
    <col min="3852" max="3855" width="4.85546875" style="158" customWidth="1"/>
    <col min="3856" max="3856" width="4.7109375" style="158" customWidth="1"/>
    <col min="3857" max="3857" width="4.85546875" style="158" customWidth="1"/>
    <col min="3858" max="3858" width="5.7109375" style="158" customWidth="1"/>
    <col min="3859" max="3859" width="7.85546875" style="158" customWidth="1"/>
    <col min="3860" max="4092" width="9" style="158"/>
    <col min="4093" max="4093" width="3.42578125" style="158" customWidth="1"/>
    <col min="4094" max="4094" width="17.42578125" style="158" customWidth="1"/>
    <col min="4095" max="4095" width="17.140625" style="158" customWidth="1"/>
    <col min="4096" max="4096" width="7.85546875" style="158" customWidth="1"/>
    <col min="4097" max="4098" width="3.85546875" style="158" customWidth="1"/>
    <col min="4099" max="4100" width="4.140625" style="158" customWidth="1"/>
    <col min="4101" max="4101" width="7.140625" style="158" customWidth="1"/>
    <col min="4102" max="4102" width="5" style="158" customWidth="1"/>
    <col min="4103" max="4103" width="5.28515625" style="158" customWidth="1"/>
    <col min="4104" max="4104" width="5.140625" style="158" customWidth="1"/>
    <col min="4105" max="4106" width="5" style="158" customWidth="1"/>
    <col min="4107" max="4107" width="4.7109375" style="158" customWidth="1"/>
    <col min="4108" max="4111" width="4.85546875" style="158" customWidth="1"/>
    <col min="4112" max="4112" width="4.7109375" style="158" customWidth="1"/>
    <col min="4113" max="4113" width="4.85546875" style="158" customWidth="1"/>
    <col min="4114" max="4114" width="5.7109375" style="158" customWidth="1"/>
    <col min="4115" max="4115" width="7.85546875" style="158" customWidth="1"/>
    <col min="4116" max="4348" width="9" style="158"/>
    <col min="4349" max="4349" width="3.42578125" style="158" customWidth="1"/>
    <col min="4350" max="4350" width="17.42578125" style="158" customWidth="1"/>
    <col min="4351" max="4351" width="17.140625" style="158" customWidth="1"/>
    <col min="4352" max="4352" width="7.85546875" style="158" customWidth="1"/>
    <col min="4353" max="4354" width="3.85546875" style="158" customWidth="1"/>
    <col min="4355" max="4356" width="4.140625" style="158" customWidth="1"/>
    <col min="4357" max="4357" width="7.140625" style="158" customWidth="1"/>
    <col min="4358" max="4358" width="5" style="158" customWidth="1"/>
    <col min="4359" max="4359" width="5.28515625" style="158" customWidth="1"/>
    <col min="4360" max="4360" width="5.140625" style="158" customWidth="1"/>
    <col min="4361" max="4362" width="5" style="158" customWidth="1"/>
    <col min="4363" max="4363" width="4.7109375" style="158" customWidth="1"/>
    <col min="4364" max="4367" width="4.85546875" style="158" customWidth="1"/>
    <col min="4368" max="4368" width="4.7109375" style="158" customWidth="1"/>
    <col min="4369" max="4369" width="4.85546875" style="158" customWidth="1"/>
    <col min="4370" max="4370" width="5.7109375" style="158" customWidth="1"/>
    <col min="4371" max="4371" width="7.85546875" style="158" customWidth="1"/>
    <col min="4372" max="4604" width="9" style="158"/>
    <col min="4605" max="4605" width="3.42578125" style="158" customWidth="1"/>
    <col min="4606" max="4606" width="17.42578125" style="158" customWidth="1"/>
    <col min="4607" max="4607" width="17.140625" style="158" customWidth="1"/>
    <col min="4608" max="4608" width="7.85546875" style="158" customWidth="1"/>
    <col min="4609" max="4610" width="3.85546875" style="158" customWidth="1"/>
    <col min="4611" max="4612" width="4.140625" style="158" customWidth="1"/>
    <col min="4613" max="4613" width="7.140625" style="158" customWidth="1"/>
    <col min="4614" max="4614" width="5" style="158" customWidth="1"/>
    <col min="4615" max="4615" width="5.28515625" style="158" customWidth="1"/>
    <col min="4616" max="4616" width="5.140625" style="158" customWidth="1"/>
    <col min="4617" max="4618" width="5" style="158" customWidth="1"/>
    <col min="4619" max="4619" width="4.7109375" style="158" customWidth="1"/>
    <col min="4620" max="4623" width="4.85546875" style="158" customWidth="1"/>
    <col min="4624" max="4624" width="4.7109375" style="158" customWidth="1"/>
    <col min="4625" max="4625" width="4.85546875" style="158" customWidth="1"/>
    <col min="4626" max="4626" width="5.7109375" style="158" customWidth="1"/>
    <col min="4627" max="4627" width="7.85546875" style="158" customWidth="1"/>
    <col min="4628" max="4860" width="9" style="158"/>
    <col min="4861" max="4861" width="3.42578125" style="158" customWidth="1"/>
    <col min="4862" max="4862" width="17.42578125" style="158" customWidth="1"/>
    <col min="4863" max="4863" width="17.140625" style="158" customWidth="1"/>
    <col min="4864" max="4864" width="7.85546875" style="158" customWidth="1"/>
    <col min="4865" max="4866" width="3.85546875" style="158" customWidth="1"/>
    <col min="4867" max="4868" width="4.140625" style="158" customWidth="1"/>
    <col min="4869" max="4869" width="7.140625" style="158" customWidth="1"/>
    <col min="4870" max="4870" width="5" style="158" customWidth="1"/>
    <col min="4871" max="4871" width="5.28515625" style="158" customWidth="1"/>
    <col min="4872" max="4872" width="5.140625" style="158" customWidth="1"/>
    <col min="4873" max="4874" width="5" style="158" customWidth="1"/>
    <col min="4875" max="4875" width="4.7109375" style="158" customWidth="1"/>
    <col min="4876" max="4879" width="4.85546875" style="158" customWidth="1"/>
    <col min="4880" max="4880" width="4.7109375" style="158" customWidth="1"/>
    <col min="4881" max="4881" width="4.85546875" style="158" customWidth="1"/>
    <col min="4882" max="4882" width="5.7109375" style="158" customWidth="1"/>
    <col min="4883" max="4883" width="7.85546875" style="158" customWidth="1"/>
    <col min="4884" max="5116" width="9" style="158"/>
    <col min="5117" max="5117" width="3.42578125" style="158" customWidth="1"/>
    <col min="5118" max="5118" width="17.42578125" style="158" customWidth="1"/>
    <col min="5119" max="5119" width="17.140625" style="158" customWidth="1"/>
    <col min="5120" max="5120" width="7.85546875" style="158" customWidth="1"/>
    <col min="5121" max="5122" width="3.85546875" style="158" customWidth="1"/>
    <col min="5123" max="5124" width="4.140625" style="158" customWidth="1"/>
    <col min="5125" max="5125" width="7.140625" style="158" customWidth="1"/>
    <col min="5126" max="5126" width="5" style="158" customWidth="1"/>
    <col min="5127" max="5127" width="5.28515625" style="158" customWidth="1"/>
    <col min="5128" max="5128" width="5.140625" style="158" customWidth="1"/>
    <col min="5129" max="5130" width="5" style="158" customWidth="1"/>
    <col min="5131" max="5131" width="4.7109375" style="158" customWidth="1"/>
    <col min="5132" max="5135" width="4.85546875" style="158" customWidth="1"/>
    <col min="5136" max="5136" width="4.7109375" style="158" customWidth="1"/>
    <col min="5137" max="5137" width="4.85546875" style="158" customWidth="1"/>
    <col min="5138" max="5138" width="5.7109375" style="158" customWidth="1"/>
    <col min="5139" max="5139" width="7.85546875" style="158" customWidth="1"/>
    <col min="5140" max="5372" width="9" style="158"/>
    <col min="5373" max="5373" width="3.42578125" style="158" customWidth="1"/>
    <col min="5374" max="5374" width="17.42578125" style="158" customWidth="1"/>
    <col min="5375" max="5375" width="17.140625" style="158" customWidth="1"/>
    <col min="5376" max="5376" width="7.85546875" style="158" customWidth="1"/>
    <col min="5377" max="5378" width="3.85546875" style="158" customWidth="1"/>
    <col min="5379" max="5380" width="4.140625" style="158" customWidth="1"/>
    <col min="5381" max="5381" width="7.140625" style="158" customWidth="1"/>
    <col min="5382" max="5382" width="5" style="158" customWidth="1"/>
    <col min="5383" max="5383" width="5.28515625" style="158" customWidth="1"/>
    <col min="5384" max="5384" width="5.140625" style="158" customWidth="1"/>
    <col min="5385" max="5386" width="5" style="158" customWidth="1"/>
    <col min="5387" max="5387" width="4.7109375" style="158" customWidth="1"/>
    <col min="5388" max="5391" width="4.85546875" style="158" customWidth="1"/>
    <col min="5392" max="5392" width="4.7109375" style="158" customWidth="1"/>
    <col min="5393" max="5393" width="4.85546875" style="158" customWidth="1"/>
    <col min="5394" max="5394" width="5.7109375" style="158" customWidth="1"/>
    <col min="5395" max="5395" width="7.85546875" style="158" customWidth="1"/>
    <col min="5396" max="5628" width="9" style="158"/>
    <col min="5629" max="5629" width="3.42578125" style="158" customWidth="1"/>
    <col min="5630" max="5630" width="17.42578125" style="158" customWidth="1"/>
    <col min="5631" max="5631" width="17.140625" style="158" customWidth="1"/>
    <col min="5632" max="5632" width="7.85546875" style="158" customWidth="1"/>
    <col min="5633" max="5634" width="3.85546875" style="158" customWidth="1"/>
    <col min="5635" max="5636" width="4.140625" style="158" customWidth="1"/>
    <col min="5637" max="5637" width="7.140625" style="158" customWidth="1"/>
    <col min="5638" max="5638" width="5" style="158" customWidth="1"/>
    <col min="5639" max="5639" width="5.28515625" style="158" customWidth="1"/>
    <col min="5640" max="5640" width="5.140625" style="158" customWidth="1"/>
    <col min="5641" max="5642" width="5" style="158" customWidth="1"/>
    <col min="5643" max="5643" width="4.7109375" style="158" customWidth="1"/>
    <col min="5644" max="5647" width="4.85546875" style="158" customWidth="1"/>
    <col min="5648" max="5648" width="4.7109375" style="158" customWidth="1"/>
    <col min="5649" max="5649" width="4.85546875" style="158" customWidth="1"/>
    <col min="5650" max="5650" width="5.7109375" style="158" customWidth="1"/>
    <col min="5651" max="5651" width="7.85546875" style="158" customWidth="1"/>
    <col min="5652" max="5884" width="9" style="158"/>
    <col min="5885" max="5885" width="3.42578125" style="158" customWidth="1"/>
    <col min="5886" max="5886" width="17.42578125" style="158" customWidth="1"/>
    <col min="5887" max="5887" width="17.140625" style="158" customWidth="1"/>
    <col min="5888" max="5888" width="7.85546875" style="158" customWidth="1"/>
    <col min="5889" max="5890" width="3.85546875" style="158" customWidth="1"/>
    <col min="5891" max="5892" width="4.140625" style="158" customWidth="1"/>
    <col min="5893" max="5893" width="7.140625" style="158" customWidth="1"/>
    <col min="5894" max="5894" width="5" style="158" customWidth="1"/>
    <col min="5895" max="5895" width="5.28515625" style="158" customWidth="1"/>
    <col min="5896" max="5896" width="5.140625" style="158" customWidth="1"/>
    <col min="5897" max="5898" width="5" style="158" customWidth="1"/>
    <col min="5899" max="5899" width="4.7109375" style="158" customWidth="1"/>
    <col min="5900" max="5903" width="4.85546875" style="158" customWidth="1"/>
    <col min="5904" max="5904" width="4.7109375" style="158" customWidth="1"/>
    <col min="5905" max="5905" width="4.85546875" style="158" customWidth="1"/>
    <col min="5906" max="5906" width="5.7109375" style="158" customWidth="1"/>
    <col min="5907" max="5907" width="7.85546875" style="158" customWidth="1"/>
    <col min="5908" max="6140" width="9" style="158"/>
    <col min="6141" max="6141" width="3.42578125" style="158" customWidth="1"/>
    <col min="6142" max="6142" width="17.42578125" style="158" customWidth="1"/>
    <col min="6143" max="6143" width="17.140625" style="158" customWidth="1"/>
    <col min="6144" max="6144" width="7.85546875" style="158" customWidth="1"/>
    <col min="6145" max="6146" width="3.85546875" style="158" customWidth="1"/>
    <col min="6147" max="6148" width="4.140625" style="158" customWidth="1"/>
    <col min="6149" max="6149" width="7.140625" style="158" customWidth="1"/>
    <col min="6150" max="6150" width="5" style="158" customWidth="1"/>
    <col min="6151" max="6151" width="5.28515625" style="158" customWidth="1"/>
    <col min="6152" max="6152" width="5.140625" style="158" customWidth="1"/>
    <col min="6153" max="6154" width="5" style="158" customWidth="1"/>
    <col min="6155" max="6155" width="4.7109375" style="158" customWidth="1"/>
    <col min="6156" max="6159" width="4.85546875" style="158" customWidth="1"/>
    <col min="6160" max="6160" width="4.7109375" style="158" customWidth="1"/>
    <col min="6161" max="6161" width="4.85546875" style="158" customWidth="1"/>
    <col min="6162" max="6162" width="5.7109375" style="158" customWidth="1"/>
    <col min="6163" max="6163" width="7.85546875" style="158" customWidth="1"/>
    <col min="6164" max="6396" width="9" style="158"/>
    <col min="6397" max="6397" width="3.42578125" style="158" customWidth="1"/>
    <col min="6398" max="6398" width="17.42578125" style="158" customWidth="1"/>
    <col min="6399" max="6399" width="17.140625" style="158" customWidth="1"/>
    <col min="6400" max="6400" width="7.85546875" style="158" customWidth="1"/>
    <col min="6401" max="6402" width="3.85546875" style="158" customWidth="1"/>
    <col min="6403" max="6404" width="4.140625" style="158" customWidth="1"/>
    <col min="6405" max="6405" width="7.140625" style="158" customWidth="1"/>
    <col min="6406" max="6406" width="5" style="158" customWidth="1"/>
    <col min="6407" max="6407" width="5.28515625" style="158" customWidth="1"/>
    <col min="6408" max="6408" width="5.140625" style="158" customWidth="1"/>
    <col min="6409" max="6410" width="5" style="158" customWidth="1"/>
    <col min="6411" max="6411" width="4.7109375" style="158" customWidth="1"/>
    <col min="6412" max="6415" width="4.85546875" style="158" customWidth="1"/>
    <col min="6416" max="6416" width="4.7109375" style="158" customWidth="1"/>
    <col min="6417" max="6417" width="4.85546875" style="158" customWidth="1"/>
    <col min="6418" max="6418" width="5.7109375" style="158" customWidth="1"/>
    <col min="6419" max="6419" width="7.85546875" style="158" customWidth="1"/>
    <col min="6420" max="6652" width="9" style="158"/>
    <col min="6653" max="6653" width="3.42578125" style="158" customWidth="1"/>
    <col min="6654" max="6654" width="17.42578125" style="158" customWidth="1"/>
    <col min="6655" max="6655" width="17.140625" style="158" customWidth="1"/>
    <col min="6656" max="6656" width="7.85546875" style="158" customWidth="1"/>
    <col min="6657" max="6658" width="3.85546875" style="158" customWidth="1"/>
    <col min="6659" max="6660" width="4.140625" style="158" customWidth="1"/>
    <col min="6661" max="6661" width="7.140625" style="158" customWidth="1"/>
    <col min="6662" max="6662" width="5" style="158" customWidth="1"/>
    <col min="6663" max="6663" width="5.28515625" style="158" customWidth="1"/>
    <col min="6664" max="6664" width="5.140625" style="158" customWidth="1"/>
    <col min="6665" max="6666" width="5" style="158" customWidth="1"/>
    <col min="6667" max="6667" width="4.7109375" style="158" customWidth="1"/>
    <col min="6668" max="6671" width="4.85546875" style="158" customWidth="1"/>
    <col min="6672" max="6672" width="4.7109375" style="158" customWidth="1"/>
    <col min="6673" max="6673" width="4.85546875" style="158" customWidth="1"/>
    <col min="6674" max="6674" width="5.7109375" style="158" customWidth="1"/>
    <col min="6675" max="6675" width="7.85546875" style="158" customWidth="1"/>
    <col min="6676" max="6908" width="9" style="158"/>
    <col min="6909" max="6909" width="3.42578125" style="158" customWidth="1"/>
    <col min="6910" max="6910" width="17.42578125" style="158" customWidth="1"/>
    <col min="6911" max="6911" width="17.140625" style="158" customWidth="1"/>
    <col min="6912" max="6912" width="7.85546875" style="158" customWidth="1"/>
    <col min="6913" max="6914" width="3.85546875" style="158" customWidth="1"/>
    <col min="6915" max="6916" width="4.140625" style="158" customWidth="1"/>
    <col min="6917" max="6917" width="7.140625" style="158" customWidth="1"/>
    <col min="6918" max="6918" width="5" style="158" customWidth="1"/>
    <col min="6919" max="6919" width="5.28515625" style="158" customWidth="1"/>
    <col min="6920" max="6920" width="5.140625" style="158" customWidth="1"/>
    <col min="6921" max="6922" width="5" style="158" customWidth="1"/>
    <col min="6923" max="6923" width="4.7109375" style="158" customWidth="1"/>
    <col min="6924" max="6927" width="4.85546875" style="158" customWidth="1"/>
    <col min="6928" max="6928" width="4.7109375" style="158" customWidth="1"/>
    <col min="6929" max="6929" width="4.85546875" style="158" customWidth="1"/>
    <col min="6930" max="6930" width="5.7109375" style="158" customWidth="1"/>
    <col min="6931" max="6931" width="7.85546875" style="158" customWidth="1"/>
    <col min="6932" max="7164" width="9" style="158"/>
    <col min="7165" max="7165" width="3.42578125" style="158" customWidth="1"/>
    <col min="7166" max="7166" width="17.42578125" style="158" customWidth="1"/>
    <col min="7167" max="7167" width="17.140625" style="158" customWidth="1"/>
    <col min="7168" max="7168" width="7.85546875" style="158" customWidth="1"/>
    <col min="7169" max="7170" width="3.85546875" style="158" customWidth="1"/>
    <col min="7171" max="7172" width="4.140625" style="158" customWidth="1"/>
    <col min="7173" max="7173" width="7.140625" style="158" customWidth="1"/>
    <col min="7174" max="7174" width="5" style="158" customWidth="1"/>
    <col min="7175" max="7175" width="5.28515625" style="158" customWidth="1"/>
    <col min="7176" max="7176" width="5.140625" style="158" customWidth="1"/>
    <col min="7177" max="7178" width="5" style="158" customWidth="1"/>
    <col min="7179" max="7179" width="4.7109375" style="158" customWidth="1"/>
    <col min="7180" max="7183" width="4.85546875" style="158" customWidth="1"/>
    <col min="7184" max="7184" width="4.7109375" style="158" customWidth="1"/>
    <col min="7185" max="7185" width="4.85546875" style="158" customWidth="1"/>
    <col min="7186" max="7186" width="5.7109375" style="158" customWidth="1"/>
    <col min="7187" max="7187" width="7.85546875" style="158" customWidth="1"/>
    <col min="7188" max="7420" width="9" style="158"/>
    <col min="7421" max="7421" width="3.42578125" style="158" customWidth="1"/>
    <col min="7422" max="7422" width="17.42578125" style="158" customWidth="1"/>
    <col min="7423" max="7423" width="17.140625" style="158" customWidth="1"/>
    <col min="7424" max="7424" width="7.85546875" style="158" customWidth="1"/>
    <col min="7425" max="7426" width="3.85546875" style="158" customWidth="1"/>
    <col min="7427" max="7428" width="4.140625" style="158" customWidth="1"/>
    <col min="7429" max="7429" width="7.140625" style="158" customWidth="1"/>
    <col min="7430" max="7430" width="5" style="158" customWidth="1"/>
    <col min="7431" max="7431" width="5.28515625" style="158" customWidth="1"/>
    <col min="7432" max="7432" width="5.140625" style="158" customWidth="1"/>
    <col min="7433" max="7434" width="5" style="158" customWidth="1"/>
    <col min="7435" max="7435" width="4.7109375" style="158" customWidth="1"/>
    <col min="7436" max="7439" width="4.85546875" style="158" customWidth="1"/>
    <col min="7440" max="7440" width="4.7109375" style="158" customWidth="1"/>
    <col min="7441" max="7441" width="4.85546875" style="158" customWidth="1"/>
    <col min="7442" max="7442" width="5.7109375" style="158" customWidth="1"/>
    <col min="7443" max="7443" width="7.85546875" style="158" customWidth="1"/>
    <col min="7444" max="7676" width="9" style="158"/>
    <col min="7677" max="7677" width="3.42578125" style="158" customWidth="1"/>
    <col min="7678" max="7678" width="17.42578125" style="158" customWidth="1"/>
    <col min="7679" max="7679" width="17.140625" style="158" customWidth="1"/>
    <col min="7680" max="7680" width="7.85546875" style="158" customWidth="1"/>
    <col min="7681" max="7682" width="3.85546875" style="158" customWidth="1"/>
    <col min="7683" max="7684" width="4.140625" style="158" customWidth="1"/>
    <col min="7685" max="7685" width="7.140625" style="158" customWidth="1"/>
    <col min="7686" max="7686" width="5" style="158" customWidth="1"/>
    <col min="7687" max="7687" width="5.28515625" style="158" customWidth="1"/>
    <col min="7688" max="7688" width="5.140625" style="158" customWidth="1"/>
    <col min="7689" max="7690" width="5" style="158" customWidth="1"/>
    <col min="7691" max="7691" width="4.7109375" style="158" customWidth="1"/>
    <col min="7692" max="7695" width="4.85546875" style="158" customWidth="1"/>
    <col min="7696" max="7696" width="4.7109375" style="158" customWidth="1"/>
    <col min="7697" max="7697" width="4.85546875" style="158" customWidth="1"/>
    <col min="7698" max="7698" width="5.7109375" style="158" customWidth="1"/>
    <col min="7699" max="7699" width="7.85546875" style="158" customWidth="1"/>
    <col min="7700" max="7932" width="9" style="158"/>
    <col min="7933" max="7933" width="3.42578125" style="158" customWidth="1"/>
    <col min="7934" max="7934" width="17.42578125" style="158" customWidth="1"/>
    <col min="7935" max="7935" width="17.140625" style="158" customWidth="1"/>
    <col min="7936" max="7936" width="7.85546875" style="158" customWidth="1"/>
    <col min="7937" max="7938" width="3.85546875" style="158" customWidth="1"/>
    <col min="7939" max="7940" width="4.140625" style="158" customWidth="1"/>
    <col min="7941" max="7941" width="7.140625" style="158" customWidth="1"/>
    <col min="7942" max="7942" width="5" style="158" customWidth="1"/>
    <col min="7943" max="7943" width="5.28515625" style="158" customWidth="1"/>
    <col min="7944" max="7944" width="5.140625" style="158" customWidth="1"/>
    <col min="7945" max="7946" width="5" style="158" customWidth="1"/>
    <col min="7947" max="7947" width="4.7109375" style="158" customWidth="1"/>
    <col min="7948" max="7951" width="4.85546875" style="158" customWidth="1"/>
    <col min="7952" max="7952" width="4.7109375" style="158" customWidth="1"/>
    <col min="7953" max="7953" width="4.85546875" style="158" customWidth="1"/>
    <col min="7954" max="7954" width="5.7109375" style="158" customWidth="1"/>
    <col min="7955" max="7955" width="7.85546875" style="158" customWidth="1"/>
    <col min="7956" max="8188" width="9" style="158"/>
    <col min="8189" max="8189" width="3.42578125" style="158" customWidth="1"/>
    <col min="8190" max="8190" width="17.42578125" style="158" customWidth="1"/>
    <col min="8191" max="8191" width="17.140625" style="158" customWidth="1"/>
    <col min="8192" max="8192" width="7.85546875" style="158" customWidth="1"/>
    <col min="8193" max="8194" width="3.85546875" style="158" customWidth="1"/>
    <col min="8195" max="8196" width="4.140625" style="158" customWidth="1"/>
    <col min="8197" max="8197" width="7.140625" style="158" customWidth="1"/>
    <col min="8198" max="8198" width="5" style="158" customWidth="1"/>
    <col min="8199" max="8199" width="5.28515625" style="158" customWidth="1"/>
    <col min="8200" max="8200" width="5.140625" style="158" customWidth="1"/>
    <col min="8201" max="8202" width="5" style="158" customWidth="1"/>
    <col min="8203" max="8203" width="4.7109375" style="158" customWidth="1"/>
    <col min="8204" max="8207" width="4.85546875" style="158" customWidth="1"/>
    <col min="8208" max="8208" width="4.7109375" style="158" customWidth="1"/>
    <col min="8209" max="8209" width="4.85546875" style="158" customWidth="1"/>
    <col min="8210" max="8210" width="5.7109375" style="158" customWidth="1"/>
    <col min="8211" max="8211" width="7.85546875" style="158" customWidth="1"/>
    <col min="8212" max="8444" width="9" style="158"/>
    <col min="8445" max="8445" width="3.42578125" style="158" customWidth="1"/>
    <col min="8446" max="8446" width="17.42578125" style="158" customWidth="1"/>
    <col min="8447" max="8447" width="17.140625" style="158" customWidth="1"/>
    <col min="8448" max="8448" width="7.85546875" style="158" customWidth="1"/>
    <col min="8449" max="8450" width="3.85546875" style="158" customWidth="1"/>
    <col min="8451" max="8452" width="4.140625" style="158" customWidth="1"/>
    <col min="8453" max="8453" width="7.140625" style="158" customWidth="1"/>
    <col min="8454" max="8454" width="5" style="158" customWidth="1"/>
    <col min="8455" max="8455" width="5.28515625" style="158" customWidth="1"/>
    <col min="8456" max="8456" width="5.140625" style="158" customWidth="1"/>
    <col min="8457" max="8458" width="5" style="158" customWidth="1"/>
    <col min="8459" max="8459" width="4.7109375" style="158" customWidth="1"/>
    <col min="8460" max="8463" width="4.85546875" style="158" customWidth="1"/>
    <col min="8464" max="8464" width="4.7109375" style="158" customWidth="1"/>
    <col min="8465" max="8465" width="4.85546875" style="158" customWidth="1"/>
    <col min="8466" max="8466" width="5.7109375" style="158" customWidth="1"/>
    <col min="8467" max="8467" width="7.85546875" style="158" customWidth="1"/>
    <col min="8468" max="8700" width="9" style="158"/>
    <col min="8701" max="8701" width="3.42578125" style="158" customWidth="1"/>
    <col min="8702" max="8702" width="17.42578125" style="158" customWidth="1"/>
    <col min="8703" max="8703" width="17.140625" style="158" customWidth="1"/>
    <col min="8704" max="8704" width="7.85546875" style="158" customWidth="1"/>
    <col min="8705" max="8706" width="3.85546875" style="158" customWidth="1"/>
    <col min="8707" max="8708" width="4.140625" style="158" customWidth="1"/>
    <col min="8709" max="8709" width="7.140625" style="158" customWidth="1"/>
    <col min="8710" max="8710" width="5" style="158" customWidth="1"/>
    <col min="8711" max="8711" width="5.28515625" style="158" customWidth="1"/>
    <col min="8712" max="8712" width="5.140625" style="158" customWidth="1"/>
    <col min="8713" max="8714" width="5" style="158" customWidth="1"/>
    <col min="8715" max="8715" width="4.7109375" style="158" customWidth="1"/>
    <col min="8716" max="8719" width="4.85546875" style="158" customWidth="1"/>
    <col min="8720" max="8720" width="4.7109375" style="158" customWidth="1"/>
    <col min="8721" max="8721" width="4.85546875" style="158" customWidth="1"/>
    <col min="8722" max="8722" width="5.7109375" style="158" customWidth="1"/>
    <col min="8723" max="8723" width="7.85546875" style="158" customWidth="1"/>
    <col min="8724" max="8956" width="9" style="158"/>
    <col min="8957" max="8957" width="3.42578125" style="158" customWidth="1"/>
    <col min="8958" max="8958" width="17.42578125" style="158" customWidth="1"/>
    <col min="8959" max="8959" width="17.140625" style="158" customWidth="1"/>
    <col min="8960" max="8960" width="7.85546875" style="158" customWidth="1"/>
    <col min="8961" max="8962" width="3.85546875" style="158" customWidth="1"/>
    <col min="8963" max="8964" width="4.140625" style="158" customWidth="1"/>
    <col min="8965" max="8965" width="7.140625" style="158" customWidth="1"/>
    <col min="8966" max="8966" width="5" style="158" customWidth="1"/>
    <col min="8967" max="8967" width="5.28515625" style="158" customWidth="1"/>
    <col min="8968" max="8968" width="5.140625" style="158" customWidth="1"/>
    <col min="8969" max="8970" width="5" style="158" customWidth="1"/>
    <col min="8971" max="8971" width="4.7109375" style="158" customWidth="1"/>
    <col min="8972" max="8975" width="4.85546875" style="158" customWidth="1"/>
    <col min="8976" max="8976" width="4.7109375" style="158" customWidth="1"/>
    <col min="8977" max="8977" width="4.85546875" style="158" customWidth="1"/>
    <col min="8978" max="8978" width="5.7109375" style="158" customWidth="1"/>
    <col min="8979" max="8979" width="7.85546875" style="158" customWidth="1"/>
    <col min="8980" max="9212" width="9" style="158"/>
    <col min="9213" max="9213" width="3.42578125" style="158" customWidth="1"/>
    <col min="9214" max="9214" width="17.42578125" style="158" customWidth="1"/>
    <col min="9215" max="9215" width="17.140625" style="158" customWidth="1"/>
    <col min="9216" max="9216" width="7.85546875" style="158" customWidth="1"/>
    <col min="9217" max="9218" width="3.85546875" style="158" customWidth="1"/>
    <col min="9219" max="9220" width="4.140625" style="158" customWidth="1"/>
    <col min="9221" max="9221" width="7.140625" style="158" customWidth="1"/>
    <col min="9222" max="9222" width="5" style="158" customWidth="1"/>
    <col min="9223" max="9223" width="5.28515625" style="158" customWidth="1"/>
    <col min="9224" max="9224" width="5.140625" style="158" customWidth="1"/>
    <col min="9225" max="9226" width="5" style="158" customWidth="1"/>
    <col min="9227" max="9227" width="4.7109375" style="158" customWidth="1"/>
    <col min="9228" max="9231" width="4.85546875" style="158" customWidth="1"/>
    <col min="9232" max="9232" width="4.7109375" style="158" customWidth="1"/>
    <col min="9233" max="9233" width="4.85546875" style="158" customWidth="1"/>
    <col min="9234" max="9234" width="5.7109375" style="158" customWidth="1"/>
    <col min="9235" max="9235" width="7.85546875" style="158" customWidth="1"/>
    <col min="9236" max="9468" width="9" style="158"/>
    <col min="9469" max="9469" width="3.42578125" style="158" customWidth="1"/>
    <col min="9470" max="9470" width="17.42578125" style="158" customWidth="1"/>
    <col min="9471" max="9471" width="17.140625" style="158" customWidth="1"/>
    <col min="9472" max="9472" width="7.85546875" style="158" customWidth="1"/>
    <col min="9473" max="9474" width="3.85546875" style="158" customWidth="1"/>
    <col min="9475" max="9476" width="4.140625" style="158" customWidth="1"/>
    <col min="9477" max="9477" width="7.140625" style="158" customWidth="1"/>
    <col min="9478" max="9478" width="5" style="158" customWidth="1"/>
    <col min="9479" max="9479" width="5.28515625" style="158" customWidth="1"/>
    <col min="9480" max="9480" width="5.140625" style="158" customWidth="1"/>
    <col min="9481" max="9482" width="5" style="158" customWidth="1"/>
    <col min="9483" max="9483" width="4.7109375" style="158" customWidth="1"/>
    <col min="9484" max="9487" width="4.85546875" style="158" customWidth="1"/>
    <col min="9488" max="9488" width="4.7109375" style="158" customWidth="1"/>
    <col min="9489" max="9489" width="4.85546875" style="158" customWidth="1"/>
    <col min="9490" max="9490" width="5.7109375" style="158" customWidth="1"/>
    <col min="9491" max="9491" width="7.85546875" style="158" customWidth="1"/>
    <col min="9492" max="9724" width="9" style="158"/>
    <col min="9725" max="9725" width="3.42578125" style="158" customWidth="1"/>
    <col min="9726" max="9726" width="17.42578125" style="158" customWidth="1"/>
    <col min="9727" max="9727" width="17.140625" style="158" customWidth="1"/>
    <col min="9728" max="9728" width="7.85546875" style="158" customWidth="1"/>
    <col min="9729" max="9730" width="3.85546875" style="158" customWidth="1"/>
    <col min="9731" max="9732" width="4.140625" style="158" customWidth="1"/>
    <col min="9733" max="9733" width="7.140625" style="158" customWidth="1"/>
    <col min="9734" max="9734" width="5" style="158" customWidth="1"/>
    <col min="9735" max="9735" width="5.28515625" style="158" customWidth="1"/>
    <col min="9736" max="9736" width="5.140625" style="158" customWidth="1"/>
    <col min="9737" max="9738" width="5" style="158" customWidth="1"/>
    <col min="9739" max="9739" width="4.7109375" style="158" customWidth="1"/>
    <col min="9740" max="9743" width="4.85546875" style="158" customWidth="1"/>
    <col min="9744" max="9744" width="4.7109375" style="158" customWidth="1"/>
    <col min="9745" max="9745" width="4.85546875" style="158" customWidth="1"/>
    <col min="9746" max="9746" width="5.7109375" style="158" customWidth="1"/>
    <col min="9747" max="9747" width="7.85546875" style="158" customWidth="1"/>
    <col min="9748" max="9980" width="9" style="158"/>
    <col min="9981" max="9981" width="3.42578125" style="158" customWidth="1"/>
    <col min="9982" max="9982" width="17.42578125" style="158" customWidth="1"/>
    <col min="9983" max="9983" width="17.140625" style="158" customWidth="1"/>
    <col min="9984" max="9984" width="7.85546875" style="158" customWidth="1"/>
    <col min="9985" max="9986" width="3.85546875" style="158" customWidth="1"/>
    <col min="9987" max="9988" width="4.140625" style="158" customWidth="1"/>
    <col min="9989" max="9989" width="7.140625" style="158" customWidth="1"/>
    <col min="9990" max="9990" width="5" style="158" customWidth="1"/>
    <col min="9991" max="9991" width="5.28515625" style="158" customWidth="1"/>
    <col min="9992" max="9992" width="5.140625" style="158" customWidth="1"/>
    <col min="9993" max="9994" width="5" style="158" customWidth="1"/>
    <col min="9995" max="9995" width="4.7109375" style="158" customWidth="1"/>
    <col min="9996" max="9999" width="4.85546875" style="158" customWidth="1"/>
    <col min="10000" max="10000" width="4.7109375" style="158" customWidth="1"/>
    <col min="10001" max="10001" width="4.85546875" style="158" customWidth="1"/>
    <col min="10002" max="10002" width="5.7109375" style="158" customWidth="1"/>
    <col min="10003" max="10003" width="7.85546875" style="158" customWidth="1"/>
    <col min="10004" max="10236" width="9" style="158"/>
    <col min="10237" max="10237" width="3.42578125" style="158" customWidth="1"/>
    <col min="10238" max="10238" width="17.42578125" style="158" customWidth="1"/>
    <col min="10239" max="10239" width="17.140625" style="158" customWidth="1"/>
    <col min="10240" max="10240" width="7.85546875" style="158" customWidth="1"/>
    <col min="10241" max="10242" width="3.85546875" style="158" customWidth="1"/>
    <col min="10243" max="10244" width="4.140625" style="158" customWidth="1"/>
    <col min="10245" max="10245" width="7.140625" style="158" customWidth="1"/>
    <col min="10246" max="10246" width="5" style="158" customWidth="1"/>
    <col min="10247" max="10247" width="5.28515625" style="158" customWidth="1"/>
    <col min="10248" max="10248" width="5.140625" style="158" customWidth="1"/>
    <col min="10249" max="10250" width="5" style="158" customWidth="1"/>
    <col min="10251" max="10251" width="4.7109375" style="158" customWidth="1"/>
    <col min="10252" max="10255" width="4.85546875" style="158" customWidth="1"/>
    <col min="10256" max="10256" width="4.7109375" style="158" customWidth="1"/>
    <col min="10257" max="10257" width="4.85546875" style="158" customWidth="1"/>
    <col min="10258" max="10258" width="5.7109375" style="158" customWidth="1"/>
    <col min="10259" max="10259" width="7.85546875" style="158" customWidth="1"/>
    <col min="10260" max="10492" width="9" style="158"/>
    <col min="10493" max="10493" width="3.42578125" style="158" customWidth="1"/>
    <col min="10494" max="10494" width="17.42578125" style="158" customWidth="1"/>
    <col min="10495" max="10495" width="17.140625" style="158" customWidth="1"/>
    <col min="10496" max="10496" width="7.85546875" style="158" customWidth="1"/>
    <col min="10497" max="10498" width="3.85546875" style="158" customWidth="1"/>
    <col min="10499" max="10500" width="4.140625" style="158" customWidth="1"/>
    <col min="10501" max="10501" width="7.140625" style="158" customWidth="1"/>
    <col min="10502" max="10502" width="5" style="158" customWidth="1"/>
    <col min="10503" max="10503" width="5.28515625" style="158" customWidth="1"/>
    <col min="10504" max="10504" width="5.140625" style="158" customWidth="1"/>
    <col min="10505" max="10506" width="5" style="158" customWidth="1"/>
    <col min="10507" max="10507" width="4.7109375" style="158" customWidth="1"/>
    <col min="10508" max="10511" width="4.85546875" style="158" customWidth="1"/>
    <col min="10512" max="10512" width="4.7109375" style="158" customWidth="1"/>
    <col min="10513" max="10513" width="4.85546875" style="158" customWidth="1"/>
    <col min="10514" max="10514" width="5.7109375" style="158" customWidth="1"/>
    <col min="10515" max="10515" width="7.85546875" style="158" customWidth="1"/>
    <col min="10516" max="10748" width="9" style="158"/>
    <col min="10749" max="10749" width="3.42578125" style="158" customWidth="1"/>
    <col min="10750" max="10750" width="17.42578125" style="158" customWidth="1"/>
    <col min="10751" max="10751" width="17.140625" style="158" customWidth="1"/>
    <col min="10752" max="10752" width="7.85546875" style="158" customWidth="1"/>
    <col min="10753" max="10754" width="3.85546875" style="158" customWidth="1"/>
    <col min="10755" max="10756" width="4.140625" style="158" customWidth="1"/>
    <col min="10757" max="10757" width="7.140625" style="158" customWidth="1"/>
    <col min="10758" max="10758" width="5" style="158" customWidth="1"/>
    <col min="10759" max="10759" width="5.28515625" style="158" customWidth="1"/>
    <col min="10760" max="10760" width="5.140625" style="158" customWidth="1"/>
    <col min="10761" max="10762" width="5" style="158" customWidth="1"/>
    <col min="10763" max="10763" width="4.7109375" style="158" customWidth="1"/>
    <col min="10764" max="10767" width="4.85546875" style="158" customWidth="1"/>
    <col min="10768" max="10768" width="4.7109375" style="158" customWidth="1"/>
    <col min="10769" max="10769" width="4.85546875" style="158" customWidth="1"/>
    <col min="10770" max="10770" width="5.7109375" style="158" customWidth="1"/>
    <col min="10771" max="10771" width="7.85546875" style="158" customWidth="1"/>
    <col min="10772" max="11004" width="9" style="158"/>
    <col min="11005" max="11005" width="3.42578125" style="158" customWidth="1"/>
    <col min="11006" max="11006" width="17.42578125" style="158" customWidth="1"/>
    <col min="11007" max="11007" width="17.140625" style="158" customWidth="1"/>
    <col min="11008" max="11008" width="7.85546875" style="158" customWidth="1"/>
    <col min="11009" max="11010" width="3.85546875" style="158" customWidth="1"/>
    <col min="11011" max="11012" width="4.140625" style="158" customWidth="1"/>
    <col min="11013" max="11013" width="7.140625" style="158" customWidth="1"/>
    <col min="11014" max="11014" width="5" style="158" customWidth="1"/>
    <col min="11015" max="11015" width="5.28515625" style="158" customWidth="1"/>
    <col min="11016" max="11016" width="5.140625" style="158" customWidth="1"/>
    <col min="11017" max="11018" width="5" style="158" customWidth="1"/>
    <col min="11019" max="11019" width="4.7109375" style="158" customWidth="1"/>
    <col min="11020" max="11023" width="4.85546875" style="158" customWidth="1"/>
    <col min="11024" max="11024" width="4.7109375" style="158" customWidth="1"/>
    <col min="11025" max="11025" width="4.85546875" style="158" customWidth="1"/>
    <col min="11026" max="11026" width="5.7109375" style="158" customWidth="1"/>
    <col min="11027" max="11027" width="7.85546875" style="158" customWidth="1"/>
    <col min="11028" max="11260" width="9" style="158"/>
    <col min="11261" max="11261" width="3.42578125" style="158" customWidth="1"/>
    <col min="11262" max="11262" width="17.42578125" style="158" customWidth="1"/>
    <col min="11263" max="11263" width="17.140625" style="158" customWidth="1"/>
    <col min="11264" max="11264" width="7.85546875" style="158" customWidth="1"/>
    <col min="11265" max="11266" width="3.85546875" style="158" customWidth="1"/>
    <col min="11267" max="11268" width="4.140625" style="158" customWidth="1"/>
    <col min="11269" max="11269" width="7.140625" style="158" customWidth="1"/>
    <col min="11270" max="11270" width="5" style="158" customWidth="1"/>
    <col min="11271" max="11271" width="5.28515625" style="158" customWidth="1"/>
    <col min="11272" max="11272" width="5.140625" style="158" customWidth="1"/>
    <col min="11273" max="11274" width="5" style="158" customWidth="1"/>
    <col min="11275" max="11275" width="4.7109375" style="158" customWidth="1"/>
    <col min="11276" max="11279" width="4.85546875" style="158" customWidth="1"/>
    <col min="11280" max="11280" width="4.7109375" style="158" customWidth="1"/>
    <col min="11281" max="11281" width="4.85546875" style="158" customWidth="1"/>
    <col min="11282" max="11282" width="5.7109375" style="158" customWidth="1"/>
    <col min="11283" max="11283" width="7.85546875" style="158" customWidth="1"/>
    <col min="11284" max="11516" width="9" style="158"/>
    <col min="11517" max="11517" width="3.42578125" style="158" customWidth="1"/>
    <col min="11518" max="11518" width="17.42578125" style="158" customWidth="1"/>
    <col min="11519" max="11519" width="17.140625" style="158" customWidth="1"/>
    <col min="11520" max="11520" width="7.85546875" style="158" customWidth="1"/>
    <col min="11521" max="11522" width="3.85546875" style="158" customWidth="1"/>
    <col min="11523" max="11524" width="4.140625" style="158" customWidth="1"/>
    <col min="11525" max="11525" width="7.140625" style="158" customWidth="1"/>
    <col min="11526" max="11526" width="5" style="158" customWidth="1"/>
    <col min="11527" max="11527" width="5.28515625" style="158" customWidth="1"/>
    <col min="11528" max="11528" width="5.140625" style="158" customWidth="1"/>
    <col min="11529" max="11530" width="5" style="158" customWidth="1"/>
    <col min="11531" max="11531" width="4.7109375" style="158" customWidth="1"/>
    <col min="11532" max="11535" width="4.85546875" style="158" customWidth="1"/>
    <col min="11536" max="11536" width="4.7109375" style="158" customWidth="1"/>
    <col min="11537" max="11537" width="4.85546875" style="158" customWidth="1"/>
    <col min="11538" max="11538" width="5.7109375" style="158" customWidth="1"/>
    <col min="11539" max="11539" width="7.85546875" style="158" customWidth="1"/>
    <col min="11540" max="11772" width="9" style="158"/>
    <col min="11773" max="11773" width="3.42578125" style="158" customWidth="1"/>
    <col min="11774" max="11774" width="17.42578125" style="158" customWidth="1"/>
    <col min="11775" max="11775" width="17.140625" style="158" customWidth="1"/>
    <col min="11776" max="11776" width="7.85546875" style="158" customWidth="1"/>
    <col min="11777" max="11778" width="3.85546875" style="158" customWidth="1"/>
    <col min="11779" max="11780" width="4.140625" style="158" customWidth="1"/>
    <col min="11781" max="11781" width="7.140625" style="158" customWidth="1"/>
    <col min="11782" max="11782" width="5" style="158" customWidth="1"/>
    <col min="11783" max="11783" width="5.28515625" style="158" customWidth="1"/>
    <col min="11784" max="11784" width="5.140625" style="158" customWidth="1"/>
    <col min="11785" max="11786" width="5" style="158" customWidth="1"/>
    <col min="11787" max="11787" width="4.7109375" style="158" customWidth="1"/>
    <col min="11788" max="11791" width="4.85546875" style="158" customWidth="1"/>
    <col min="11792" max="11792" width="4.7109375" style="158" customWidth="1"/>
    <col min="11793" max="11793" width="4.85546875" style="158" customWidth="1"/>
    <col min="11794" max="11794" width="5.7109375" style="158" customWidth="1"/>
    <col min="11795" max="11795" width="7.85546875" style="158" customWidth="1"/>
    <col min="11796" max="12028" width="9" style="158"/>
    <col min="12029" max="12029" width="3.42578125" style="158" customWidth="1"/>
    <col min="12030" max="12030" width="17.42578125" style="158" customWidth="1"/>
    <col min="12031" max="12031" width="17.140625" style="158" customWidth="1"/>
    <col min="12032" max="12032" width="7.85546875" style="158" customWidth="1"/>
    <col min="12033" max="12034" width="3.85546875" style="158" customWidth="1"/>
    <col min="12035" max="12036" width="4.140625" style="158" customWidth="1"/>
    <col min="12037" max="12037" width="7.140625" style="158" customWidth="1"/>
    <col min="12038" max="12038" width="5" style="158" customWidth="1"/>
    <col min="12039" max="12039" width="5.28515625" style="158" customWidth="1"/>
    <col min="12040" max="12040" width="5.140625" style="158" customWidth="1"/>
    <col min="12041" max="12042" width="5" style="158" customWidth="1"/>
    <col min="12043" max="12043" width="4.7109375" style="158" customWidth="1"/>
    <col min="12044" max="12047" width="4.85546875" style="158" customWidth="1"/>
    <col min="12048" max="12048" width="4.7109375" style="158" customWidth="1"/>
    <col min="12049" max="12049" width="4.85546875" style="158" customWidth="1"/>
    <col min="12050" max="12050" width="5.7109375" style="158" customWidth="1"/>
    <col min="12051" max="12051" width="7.85546875" style="158" customWidth="1"/>
    <col min="12052" max="12284" width="9" style="158"/>
    <col min="12285" max="12285" width="3.42578125" style="158" customWidth="1"/>
    <col min="12286" max="12286" width="17.42578125" style="158" customWidth="1"/>
    <col min="12287" max="12287" width="17.140625" style="158" customWidth="1"/>
    <col min="12288" max="12288" width="7.85546875" style="158" customWidth="1"/>
    <col min="12289" max="12290" width="3.85546875" style="158" customWidth="1"/>
    <col min="12291" max="12292" width="4.140625" style="158" customWidth="1"/>
    <col min="12293" max="12293" width="7.140625" style="158" customWidth="1"/>
    <col min="12294" max="12294" width="5" style="158" customWidth="1"/>
    <col min="12295" max="12295" width="5.28515625" style="158" customWidth="1"/>
    <col min="12296" max="12296" width="5.140625" style="158" customWidth="1"/>
    <col min="12297" max="12298" width="5" style="158" customWidth="1"/>
    <col min="12299" max="12299" width="4.7109375" style="158" customWidth="1"/>
    <col min="12300" max="12303" width="4.85546875" style="158" customWidth="1"/>
    <col min="12304" max="12304" width="4.7109375" style="158" customWidth="1"/>
    <col min="12305" max="12305" width="4.85546875" style="158" customWidth="1"/>
    <col min="12306" max="12306" width="5.7109375" style="158" customWidth="1"/>
    <col min="12307" max="12307" width="7.85546875" style="158" customWidth="1"/>
    <col min="12308" max="12540" width="9" style="158"/>
    <col min="12541" max="12541" width="3.42578125" style="158" customWidth="1"/>
    <col min="12542" max="12542" width="17.42578125" style="158" customWidth="1"/>
    <col min="12543" max="12543" width="17.140625" style="158" customWidth="1"/>
    <col min="12544" max="12544" width="7.85546875" style="158" customWidth="1"/>
    <col min="12545" max="12546" width="3.85546875" style="158" customWidth="1"/>
    <col min="12547" max="12548" width="4.140625" style="158" customWidth="1"/>
    <col min="12549" max="12549" width="7.140625" style="158" customWidth="1"/>
    <col min="12550" max="12550" width="5" style="158" customWidth="1"/>
    <col min="12551" max="12551" width="5.28515625" style="158" customWidth="1"/>
    <col min="12552" max="12552" width="5.140625" style="158" customWidth="1"/>
    <col min="12553" max="12554" width="5" style="158" customWidth="1"/>
    <col min="12555" max="12555" width="4.7109375" style="158" customWidth="1"/>
    <col min="12556" max="12559" width="4.85546875" style="158" customWidth="1"/>
    <col min="12560" max="12560" width="4.7109375" style="158" customWidth="1"/>
    <col min="12561" max="12561" width="4.85546875" style="158" customWidth="1"/>
    <col min="12562" max="12562" width="5.7109375" style="158" customWidth="1"/>
    <col min="12563" max="12563" width="7.85546875" style="158" customWidth="1"/>
    <col min="12564" max="12796" width="9" style="158"/>
    <col min="12797" max="12797" width="3.42578125" style="158" customWidth="1"/>
    <col min="12798" max="12798" width="17.42578125" style="158" customWidth="1"/>
    <col min="12799" max="12799" width="17.140625" style="158" customWidth="1"/>
    <col min="12800" max="12800" width="7.85546875" style="158" customWidth="1"/>
    <col min="12801" max="12802" width="3.85546875" style="158" customWidth="1"/>
    <col min="12803" max="12804" width="4.140625" style="158" customWidth="1"/>
    <col min="12805" max="12805" width="7.140625" style="158" customWidth="1"/>
    <col min="12806" max="12806" width="5" style="158" customWidth="1"/>
    <col min="12807" max="12807" width="5.28515625" style="158" customWidth="1"/>
    <col min="12808" max="12808" width="5.140625" style="158" customWidth="1"/>
    <col min="12809" max="12810" width="5" style="158" customWidth="1"/>
    <col min="12811" max="12811" width="4.7109375" style="158" customWidth="1"/>
    <col min="12812" max="12815" width="4.85546875" style="158" customWidth="1"/>
    <col min="12816" max="12816" width="4.7109375" style="158" customWidth="1"/>
    <col min="12817" max="12817" width="4.85546875" style="158" customWidth="1"/>
    <col min="12818" max="12818" width="5.7109375" style="158" customWidth="1"/>
    <col min="12819" max="12819" width="7.85546875" style="158" customWidth="1"/>
    <col min="12820" max="13052" width="9" style="158"/>
    <col min="13053" max="13053" width="3.42578125" style="158" customWidth="1"/>
    <col min="13054" max="13054" width="17.42578125" style="158" customWidth="1"/>
    <col min="13055" max="13055" width="17.140625" style="158" customWidth="1"/>
    <col min="13056" max="13056" width="7.85546875" style="158" customWidth="1"/>
    <col min="13057" max="13058" width="3.85546875" style="158" customWidth="1"/>
    <col min="13059" max="13060" width="4.140625" style="158" customWidth="1"/>
    <col min="13061" max="13061" width="7.140625" style="158" customWidth="1"/>
    <col min="13062" max="13062" width="5" style="158" customWidth="1"/>
    <col min="13063" max="13063" width="5.28515625" style="158" customWidth="1"/>
    <col min="13064" max="13064" width="5.140625" style="158" customWidth="1"/>
    <col min="13065" max="13066" width="5" style="158" customWidth="1"/>
    <col min="13067" max="13067" width="4.7109375" style="158" customWidth="1"/>
    <col min="13068" max="13071" width="4.85546875" style="158" customWidth="1"/>
    <col min="13072" max="13072" width="4.7109375" style="158" customWidth="1"/>
    <col min="13073" max="13073" width="4.85546875" style="158" customWidth="1"/>
    <col min="13074" max="13074" width="5.7109375" style="158" customWidth="1"/>
    <col min="13075" max="13075" width="7.85546875" style="158" customWidth="1"/>
    <col min="13076" max="13308" width="9" style="158"/>
    <col min="13309" max="13309" width="3.42578125" style="158" customWidth="1"/>
    <col min="13310" max="13310" width="17.42578125" style="158" customWidth="1"/>
    <col min="13311" max="13311" width="17.140625" style="158" customWidth="1"/>
    <col min="13312" max="13312" width="7.85546875" style="158" customWidth="1"/>
    <col min="13313" max="13314" width="3.85546875" style="158" customWidth="1"/>
    <col min="13315" max="13316" width="4.140625" style="158" customWidth="1"/>
    <col min="13317" max="13317" width="7.140625" style="158" customWidth="1"/>
    <col min="13318" max="13318" width="5" style="158" customWidth="1"/>
    <col min="13319" max="13319" width="5.28515625" style="158" customWidth="1"/>
    <col min="13320" max="13320" width="5.140625" style="158" customWidth="1"/>
    <col min="13321" max="13322" width="5" style="158" customWidth="1"/>
    <col min="13323" max="13323" width="4.7109375" style="158" customWidth="1"/>
    <col min="13324" max="13327" width="4.85546875" style="158" customWidth="1"/>
    <col min="13328" max="13328" width="4.7109375" style="158" customWidth="1"/>
    <col min="13329" max="13329" width="4.85546875" style="158" customWidth="1"/>
    <col min="13330" max="13330" width="5.7109375" style="158" customWidth="1"/>
    <col min="13331" max="13331" width="7.85546875" style="158" customWidth="1"/>
    <col min="13332" max="13564" width="9" style="158"/>
    <col min="13565" max="13565" width="3.42578125" style="158" customWidth="1"/>
    <col min="13566" max="13566" width="17.42578125" style="158" customWidth="1"/>
    <col min="13567" max="13567" width="17.140625" style="158" customWidth="1"/>
    <col min="13568" max="13568" width="7.85546875" style="158" customWidth="1"/>
    <col min="13569" max="13570" width="3.85546875" style="158" customWidth="1"/>
    <col min="13571" max="13572" width="4.140625" style="158" customWidth="1"/>
    <col min="13573" max="13573" width="7.140625" style="158" customWidth="1"/>
    <col min="13574" max="13574" width="5" style="158" customWidth="1"/>
    <col min="13575" max="13575" width="5.28515625" style="158" customWidth="1"/>
    <col min="13576" max="13576" width="5.140625" style="158" customWidth="1"/>
    <col min="13577" max="13578" width="5" style="158" customWidth="1"/>
    <col min="13579" max="13579" width="4.7109375" style="158" customWidth="1"/>
    <col min="13580" max="13583" width="4.85546875" style="158" customWidth="1"/>
    <col min="13584" max="13584" width="4.7109375" style="158" customWidth="1"/>
    <col min="13585" max="13585" width="4.85546875" style="158" customWidth="1"/>
    <col min="13586" max="13586" width="5.7109375" style="158" customWidth="1"/>
    <col min="13587" max="13587" width="7.85546875" style="158" customWidth="1"/>
    <col min="13588" max="13820" width="9" style="158"/>
    <col min="13821" max="13821" width="3.42578125" style="158" customWidth="1"/>
    <col min="13822" max="13822" width="17.42578125" style="158" customWidth="1"/>
    <col min="13823" max="13823" width="17.140625" style="158" customWidth="1"/>
    <col min="13824" max="13824" width="7.85546875" style="158" customWidth="1"/>
    <col min="13825" max="13826" width="3.85546875" style="158" customWidth="1"/>
    <col min="13827" max="13828" width="4.140625" style="158" customWidth="1"/>
    <col min="13829" max="13829" width="7.140625" style="158" customWidth="1"/>
    <col min="13830" max="13830" width="5" style="158" customWidth="1"/>
    <col min="13831" max="13831" width="5.28515625" style="158" customWidth="1"/>
    <col min="13832" max="13832" width="5.140625" style="158" customWidth="1"/>
    <col min="13833" max="13834" width="5" style="158" customWidth="1"/>
    <col min="13835" max="13835" width="4.7109375" style="158" customWidth="1"/>
    <col min="13836" max="13839" width="4.85546875" style="158" customWidth="1"/>
    <col min="13840" max="13840" width="4.7109375" style="158" customWidth="1"/>
    <col min="13841" max="13841" width="4.85546875" style="158" customWidth="1"/>
    <col min="13842" max="13842" width="5.7109375" style="158" customWidth="1"/>
    <col min="13843" max="13843" width="7.85546875" style="158" customWidth="1"/>
    <col min="13844" max="14076" width="9" style="158"/>
    <col min="14077" max="14077" width="3.42578125" style="158" customWidth="1"/>
    <col min="14078" max="14078" width="17.42578125" style="158" customWidth="1"/>
    <col min="14079" max="14079" width="17.140625" style="158" customWidth="1"/>
    <col min="14080" max="14080" width="7.85546875" style="158" customWidth="1"/>
    <col min="14081" max="14082" width="3.85546875" style="158" customWidth="1"/>
    <col min="14083" max="14084" width="4.140625" style="158" customWidth="1"/>
    <col min="14085" max="14085" width="7.140625" style="158" customWidth="1"/>
    <col min="14086" max="14086" width="5" style="158" customWidth="1"/>
    <col min="14087" max="14087" width="5.28515625" style="158" customWidth="1"/>
    <col min="14088" max="14088" width="5.140625" style="158" customWidth="1"/>
    <col min="14089" max="14090" width="5" style="158" customWidth="1"/>
    <col min="14091" max="14091" width="4.7109375" style="158" customWidth="1"/>
    <col min="14092" max="14095" width="4.85546875" style="158" customWidth="1"/>
    <col min="14096" max="14096" width="4.7109375" style="158" customWidth="1"/>
    <col min="14097" max="14097" width="4.85546875" style="158" customWidth="1"/>
    <col min="14098" max="14098" width="5.7109375" style="158" customWidth="1"/>
    <col min="14099" max="14099" width="7.85546875" style="158" customWidth="1"/>
    <col min="14100" max="14332" width="9" style="158"/>
    <col min="14333" max="14333" width="3.42578125" style="158" customWidth="1"/>
    <col min="14334" max="14334" width="17.42578125" style="158" customWidth="1"/>
    <col min="14335" max="14335" width="17.140625" style="158" customWidth="1"/>
    <col min="14336" max="14336" width="7.85546875" style="158" customWidth="1"/>
    <col min="14337" max="14338" width="3.85546875" style="158" customWidth="1"/>
    <col min="14339" max="14340" width="4.140625" style="158" customWidth="1"/>
    <col min="14341" max="14341" width="7.140625" style="158" customWidth="1"/>
    <col min="14342" max="14342" width="5" style="158" customWidth="1"/>
    <col min="14343" max="14343" width="5.28515625" style="158" customWidth="1"/>
    <col min="14344" max="14344" width="5.140625" style="158" customWidth="1"/>
    <col min="14345" max="14346" width="5" style="158" customWidth="1"/>
    <col min="14347" max="14347" width="4.7109375" style="158" customWidth="1"/>
    <col min="14348" max="14351" width="4.85546875" style="158" customWidth="1"/>
    <col min="14352" max="14352" width="4.7109375" style="158" customWidth="1"/>
    <col min="14353" max="14353" width="4.85546875" style="158" customWidth="1"/>
    <col min="14354" max="14354" width="5.7109375" style="158" customWidth="1"/>
    <col min="14355" max="14355" width="7.85546875" style="158" customWidth="1"/>
    <col min="14356" max="14588" width="9" style="158"/>
    <col min="14589" max="14589" width="3.42578125" style="158" customWidth="1"/>
    <col min="14590" max="14590" width="17.42578125" style="158" customWidth="1"/>
    <col min="14591" max="14591" width="17.140625" style="158" customWidth="1"/>
    <col min="14592" max="14592" width="7.85546875" style="158" customWidth="1"/>
    <col min="14593" max="14594" width="3.85546875" style="158" customWidth="1"/>
    <col min="14595" max="14596" width="4.140625" style="158" customWidth="1"/>
    <col min="14597" max="14597" width="7.140625" style="158" customWidth="1"/>
    <col min="14598" max="14598" width="5" style="158" customWidth="1"/>
    <col min="14599" max="14599" width="5.28515625" style="158" customWidth="1"/>
    <col min="14600" max="14600" width="5.140625" style="158" customWidth="1"/>
    <col min="14601" max="14602" width="5" style="158" customWidth="1"/>
    <col min="14603" max="14603" width="4.7109375" style="158" customWidth="1"/>
    <col min="14604" max="14607" width="4.85546875" style="158" customWidth="1"/>
    <col min="14608" max="14608" width="4.7109375" style="158" customWidth="1"/>
    <col min="14609" max="14609" width="4.85546875" style="158" customWidth="1"/>
    <col min="14610" max="14610" width="5.7109375" style="158" customWidth="1"/>
    <col min="14611" max="14611" width="7.85546875" style="158" customWidth="1"/>
    <col min="14612" max="14844" width="9" style="158"/>
    <col min="14845" max="14845" width="3.42578125" style="158" customWidth="1"/>
    <col min="14846" max="14846" width="17.42578125" style="158" customWidth="1"/>
    <col min="14847" max="14847" width="17.140625" style="158" customWidth="1"/>
    <col min="14848" max="14848" width="7.85546875" style="158" customWidth="1"/>
    <col min="14849" max="14850" width="3.85546875" style="158" customWidth="1"/>
    <col min="14851" max="14852" width="4.140625" style="158" customWidth="1"/>
    <col min="14853" max="14853" width="7.140625" style="158" customWidth="1"/>
    <col min="14854" max="14854" width="5" style="158" customWidth="1"/>
    <col min="14855" max="14855" width="5.28515625" style="158" customWidth="1"/>
    <col min="14856" max="14856" width="5.140625" style="158" customWidth="1"/>
    <col min="14857" max="14858" width="5" style="158" customWidth="1"/>
    <col min="14859" max="14859" width="4.7109375" style="158" customWidth="1"/>
    <col min="14860" max="14863" width="4.85546875" style="158" customWidth="1"/>
    <col min="14864" max="14864" width="4.7109375" style="158" customWidth="1"/>
    <col min="14865" max="14865" width="4.85546875" style="158" customWidth="1"/>
    <col min="14866" max="14866" width="5.7109375" style="158" customWidth="1"/>
    <col min="14867" max="14867" width="7.85546875" style="158" customWidth="1"/>
    <col min="14868" max="15100" width="9" style="158"/>
    <col min="15101" max="15101" width="3.42578125" style="158" customWidth="1"/>
    <col min="15102" max="15102" width="17.42578125" style="158" customWidth="1"/>
    <col min="15103" max="15103" width="17.140625" style="158" customWidth="1"/>
    <col min="15104" max="15104" width="7.85546875" style="158" customWidth="1"/>
    <col min="15105" max="15106" width="3.85546875" style="158" customWidth="1"/>
    <col min="15107" max="15108" width="4.140625" style="158" customWidth="1"/>
    <col min="15109" max="15109" width="7.140625" style="158" customWidth="1"/>
    <col min="15110" max="15110" width="5" style="158" customWidth="1"/>
    <col min="15111" max="15111" width="5.28515625" style="158" customWidth="1"/>
    <col min="15112" max="15112" width="5.140625" style="158" customWidth="1"/>
    <col min="15113" max="15114" width="5" style="158" customWidth="1"/>
    <col min="15115" max="15115" width="4.7109375" style="158" customWidth="1"/>
    <col min="15116" max="15119" width="4.85546875" style="158" customWidth="1"/>
    <col min="15120" max="15120" width="4.7109375" style="158" customWidth="1"/>
    <col min="15121" max="15121" width="4.85546875" style="158" customWidth="1"/>
    <col min="15122" max="15122" width="5.7109375" style="158" customWidth="1"/>
    <col min="15123" max="15123" width="7.85546875" style="158" customWidth="1"/>
    <col min="15124" max="15356" width="9" style="158"/>
    <col min="15357" max="15357" width="3.42578125" style="158" customWidth="1"/>
    <col min="15358" max="15358" width="17.42578125" style="158" customWidth="1"/>
    <col min="15359" max="15359" width="17.140625" style="158" customWidth="1"/>
    <col min="15360" max="15360" width="7.85546875" style="158" customWidth="1"/>
    <col min="15361" max="15362" width="3.85546875" style="158" customWidth="1"/>
    <col min="15363" max="15364" width="4.140625" style="158" customWidth="1"/>
    <col min="15365" max="15365" width="7.140625" style="158" customWidth="1"/>
    <col min="15366" max="15366" width="5" style="158" customWidth="1"/>
    <col min="15367" max="15367" width="5.28515625" style="158" customWidth="1"/>
    <col min="15368" max="15368" width="5.140625" style="158" customWidth="1"/>
    <col min="15369" max="15370" width="5" style="158" customWidth="1"/>
    <col min="15371" max="15371" width="4.7109375" style="158" customWidth="1"/>
    <col min="15372" max="15375" width="4.85546875" style="158" customWidth="1"/>
    <col min="15376" max="15376" width="4.7109375" style="158" customWidth="1"/>
    <col min="15377" max="15377" width="4.85546875" style="158" customWidth="1"/>
    <col min="15378" max="15378" width="5.7109375" style="158" customWidth="1"/>
    <col min="15379" max="15379" width="7.85546875" style="158" customWidth="1"/>
    <col min="15380" max="15612" width="9" style="158"/>
    <col min="15613" max="15613" width="3.42578125" style="158" customWidth="1"/>
    <col min="15614" max="15614" width="17.42578125" style="158" customWidth="1"/>
    <col min="15615" max="15615" width="17.140625" style="158" customWidth="1"/>
    <col min="15616" max="15616" width="7.85546875" style="158" customWidth="1"/>
    <col min="15617" max="15618" width="3.85546875" style="158" customWidth="1"/>
    <col min="15619" max="15620" width="4.140625" style="158" customWidth="1"/>
    <col min="15621" max="15621" width="7.140625" style="158" customWidth="1"/>
    <col min="15622" max="15622" width="5" style="158" customWidth="1"/>
    <col min="15623" max="15623" width="5.28515625" style="158" customWidth="1"/>
    <col min="15624" max="15624" width="5.140625" style="158" customWidth="1"/>
    <col min="15625" max="15626" width="5" style="158" customWidth="1"/>
    <col min="15627" max="15627" width="4.7109375" style="158" customWidth="1"/>
    <col min="15628" max="15631" width="4.85546875" style="158" customWidth="1"/>
    <col min="15632" max="15632" width="4.7109375" style="158" customWidth="1"/>
    <col min="15633" max="15633" width="4.85546875" style="158" customWidth="1"/>
    <col min="15634" max="15634" width="5.7109375" style="158" customWidth="1"/>
    <col min="15635" max="15635" width="7.85546875" style="158" customWidth="1"/>
    <col min="15636" max="15868" width="9" style="158"/>
    <col min="15869" max="15869" width="3.42578125" style="158" customWidth="1"/>
    <col min="15870" max="15870" width="17.42578125" style="158" customWidth="1"/>
    <col min="15871" max="15871" width="17.140625" style="158" customWidth="1"/>
    <col min="15872" max="15872" width="7.85546875" style="158" customWidth="1"/>
    <col min="15873" max="15874" width="3.85546875" style="158" customWidth="1"/>
    <col min="15875" max="15876" width="4.140625" style="158" customWidth="1"/>
    <col min="15877" max="15877" width="7.140625" style="158" customWidth="1"/>
    <col min="15878" max="15878" width="5" style="158" customWidth="1"/>
    <col min="15879" max="15879" width="5.28515625" style="158" customWidth="1"/>
    <col min="15880" max="15880" width="5.140625" style="158" customWidth="1"/>
    <col min="15881" max="15882" width="5" style="158" customWidth="1"/>
    <col min="15883" max="15883" width="4.7109375" style="158" customWidth="1"/>
    <col min="15884" max="15887" width="4.85546875" style="158" customWidth="1"/>
    <col min="15888" max="15888" width="4.7109375" style="158" customWidth="1"/>
    <col min="15889" max="15889" width="4.85546875" style="158" customWidth="1"/>
    <col min="15890" max="15890" width="5.7109375" style="158" customWidth="1"/>
    <col min="15891" max="15891" width="7.85546875" style="158" customWidth="1"/>
    <col min="15892" max="16124" width="9" style="158"/>
    <col min="16125" max="16125" width="3.42578125" style="158" customWidth="1"/>
    <col min="16126" max="16126" width="17.42578125" style="158" customWidth="1"/>
    <col min="16127" max="16127" width="17.140625" style="158" customWidth="1"/>
    <col min="16128" max="16128" width="7.85546875" style="158" customWidth="1"/>
    <col min="16129" max="16130" width="3.85546875" style="158" customWidth="1"/>
    <col min="16131" max="16132" width="4.140625" style="158" customWidth="1"/>
    <col min="16133" max="16133" width="7.140625" style="158" customWidth="1"/>
    <col min="16134" max="16134" width="5" style="158" customWidth="1"/>
    <col min="16135" max="16135" width="5.28515625" style="158" customWidth="1"/>
    <col min="16136" max="16136" width="5.140625" style="158" customWidth="1"/>
    <col min="16137" max="16138" width="5" style="158" customWidth="1"/>
    <col min="16139" max="16139" width="4.7109375" style="158" customWidth="1"/>
    <col min="16140" max="16143" width="4.85546875" style="158" customWidth="1"/>
    <col min="16144" max="16144" width="4.7109375" style="158" customWidth="1"/>
    <col min="16145" max="16145" width="4.85546875" style="158" customWidth="1"/>
    <col min="16146" max="16146" width="5.7109375" style="158" customWidth="1"/>
    <col min="16147" max="16147" width="7.85546875" style="158" customWidth="1"/>
    <col min="16148" max="16384" width="9" style="158"/>
  </cols>
  <sheetData>
    <row r="1" spans="1:20">
      <c r="A1" s="320" t="s">
        <v>154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0"/>
      <c r="P1" s="320"/>
      <c r="Q1" s="320"/>
      <c r="R1" s="320"/>
      <c r="S1" s="320"/>
    </row>
    <row r="2" spans="1:20" ht="30.75" customHeight="1">
      <c r="A2" s="159" t="s">
        <v>214</v>
      </c>
      <c r="B2" s="159"/>
      <c r="C2" s="159"/>
      <c r="D2" s="159"/>
      <c r="E2" s="328" t="s">
        <v>213</v>
      </c>
      <c r="F2" s="328"/>
      <c r="G2" s="328"/>
      <c r="H2" s="328"/>
      <c r="I2" s="328"/>
      <c r="J2" s="328"/>
      <c r="K2" s="328"/>
      <c r="L2" s="328"/>
      <c r="M2" s="328"/>
      <c r="N2" s="328"/>
      <c r="O2" s="328"/>
      <c r="P2" s="328"/>
      <c r="Q2" s="328"/>
      <c r="R2" s="328"/>
      <c r="S2" s="328"/>
    </row>
    <row r="3" spans="1:20" s="125" customFormat="1">
      <c r="A3" s="123" t="s">
        <v>212</v>
      </c>
      <c r="B3" s="123"/>
      <c r="C3" s="123"/>
      <c r="D3" s="123"/>
      <c r="E3" s="315" t="s">
        <v>211</v>
      </c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  <c r="S3" s="315"/>
    </row>
    <row r="4" spans="1:20" s="125" customFormat="1">
      <c r="A4" s="122" t="s">
        <v>210</v>
      </c>
      <c r="B4" s="122"/>
      <c r="C4" s="122"/>
      <c r="D4" s="122"/>
      <c r="E4" s="315" t="s">
        <v>252</v>
      </c>
      <c r="F4" s="315"/>
      <c r="G4" s="315"/>
      <c r="H4" s="315"/>
      <c r="I4" s="315"/>
      <c r="J4" s="315"/>
      <c r="K4" s="315"/>
      <c r="L4" s="315"/>
      <c r="M4" s="315"/>
      <c r="N4" s="124" t="s">
        <v>0</v>
      </c>
      <c r="Q4" s="316" t="s">
        <v>25</v>
      </c>
      <c r="R4" s="316"/>
      <c r="S4" s="316"/>
    </row>
    <row r="5" spans="1:20" s="125" customFormat="1">
      <c r="A5" s="160" t="s">
        <v>25</v>
      </c>
      <c r="B5" s="160"/>
      <c r="C5" s="160"/>
      <c r="D5" s="160"/>
      <c r="E5" s="329" t="s">
        <v>208</v>
      </c>
      <c r="F5" s="329"/>
      <c r="G5" s="329"/>
      <c r="H5" s="329"/>
      <c r="I5" s="329"/>
      <c r="J5" s="329"/>
      <c r="K5" s="329"/>
      <c r="L5" s="329"/>
      <c r="M5" s="329"/>
      <c r="N5" s="124" t="s">
        <v>1</v>
      </c>
      <c r="Q5" s="317" t="s">
        <v>25</v>
      </c>
      <c r="R5" s="317"/>
      <c r="S5" s="317"/>
    </row>
    <row r="6" spans="1:20" s="125" customFormat="1">
      <c r="A6" s="125" t="s">
        <v>2</v>
      </c>
      <c r="C6" s="125" t="s">
        <v>3</v>
      </c>
      <c r="E6" s="318" t="s">
        <v>251</v>
      </c>
      <c r="F6" s="318"/>
      <c r="G6" s="318"/>
      <c r="H6" s="318"/>
      <c r="I6" s="318"/>
      <c r="N6" s="127" t="s">
        <v>4</v>
      </c>
      <c r="O6" s="127"/>
      <c r="P6" s="127"/>
      <c r="Q6" s="319">
        <f>F10</f>
        <v>24800</v>
      </c>
      <c r="R6" s="319"/>
      <c r="S6" s="319"/>
    </row>
    <row r="7" spans="1:20" s="161" customFormat="1">
      <c r="A7" s="322" t="s">
        <v>5</v>
      </c>
      <c r="B7" s="322" t="s">
        <v>207</v>
      </c>
      <c r="C7" s="322" t="s">
        <v>32</v>
      </c>
      <c r="D7" s="322" t="s">
        <v>6</v>
      </c>
      <c r="E7" s="322" t="s">
        <v>30</v>
      </c>
      <c r="F7" s="322" t="s">
        <v>7</v>
      </c>
      <c r="G7" s="322" t="s">
        <v>29</v>
      </c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2"/>
      <c r="S7" s="322" t="s">
        <v>8</v>
      </c>
    </row>
    <row r="8" spans="1:20" s="161" customFormat="1">
      <c r="A8" s="322"/>
      <c r="B8" s="322"/>
      <c r="C8" s="322"/>
      <c r="D8" s="322"/>
      <c r="E8" s="322"/>
      <c r="F8" s="322"/>
      <c r="G8" s="322" t="s">
        <v>9</v>
      </c>
      <c r="H8" s="322"/>
      <c r="I8" s="322"/>
      <c r="J8" s="322" t="s">
        <v>10</v>
      </c>
      <c r="K8" s="322"/>
      <c r="L8" s="322"/>
      <c r="M8" s="322" t="s">
        <v>11</v>
      </c>
      <c r="N8" s="322"/>
      <c r="O8" s="322"/>
      <c r="P8" s="322" t="s">
        <v>12</v>
      </c>
      <c r="Q8" s="322"/>
      <c r="R8" s="322"/>
      <c r="S8" s="322"/>
    </row>
    <row r="9" spans="1:20" s="161" customFormat="1" ht="48.75" thickBot="1">
      <c r="A9" s="322"/>
      <c r="B9" s="322"/>
      <c r="C9" s="322"/>
      <c r="D9" s="322"/>
      <c r="E9" s="323"/>
      <c r="F9" s="323"/>
      <c r="G9" s="162" t="s">
        <v>13</v>
      </c>
      <c r="H9" s="162" t="s">
        <v>14</v>
      </c>
      <c r="I9" s="162" t="s">
        <v>15</v>
      </c>
      <c r="J9" s="162" t="s">
        <v>16</v>
      </c>
      <c r="K9" s="162" t="s">
        <v>17</v>
      </c>
      <c r="L9" s="162" t="s">
        <v>18</v>
      </c>
      <c r="M9" s="162" t="s">
        <v>19</v>
      </c>
      <c r="N9" s="162" t="s">
        <v>20</v>
      </c>
      <c r="O9" s="162" t="s">
        <v>21</v>
      </c>
      <c r="P9" s="162" t="s">
        <v>22</v>
      </c>
      <c r="Q9" s="162" t="s">
        <v>23</v>
      </c>
      <c r="R9" s="162" t="s">
        <v>24</v>
      </c>
      <c r="S9" s="322"/>
    </row>
    <row r="10" spans="1:20" s="159" customFormat="1" ht="24.75" thickBot="1">
      <c r="A10" s="163">
        <v>8</v>
      </c>
      <c r="B10" s="130" t="s">
        <v>250</v>
      </c>
      <c r="C10" s="155"/>
      <c r="D10" s="130"/>
      <c r="E10" s="165" t="s">
        <v>205</v>
      </c>
      <c r="F10" s="166">
        <v>24800</v>
      </c>
      <c r="G10" s="167"/>
      <c r="H10" s="167"/>
      <c r="I10" s="167"/>
      <c r="J10" s="190">
        <v>17600</v>
      </c>
      <c r="K10" s="191"/>
      <c r="L10" s="190">
        <v>7200</v>
      </c>
      <c r="M10" s="167"/>
      <c r="N10" s="167"/>
      <c r="O10" s="167"/>
      <c r="P10" s="167"/>
      <c r="Q10" s="168"/>
      <c r="R10" s="169"/>
      <c r="S10" s="192"/>
      <c r="T10" s="193"/>
    </row>
    <row r="11" spans="1:20" s="159" customFormat="1" ht="24.75" thickBot="1">
      <c r="A11" s="163"/>
      <c r="B11" s="130" t="s">
        <v>249</v>
      </c>
      <c r="C11" s="131" t="s">
        <v>48</v>
      </c>
      <c r="D11" s="149" t="s">
        <v>248</v>
      </c>
      <c r="E11" s="171" t="s">
        <v>202</v>
      </c>
      <c r="F11" s="172">
        <f>SUM(G11:R11)</f>
        <v>0</v>
      </c>
      <c r="G11" s="173"/>
      <c r="H11" s="173"/>
      <c r="I11" s="173"/>
      <c r="J11" s="173"/>
      <c r="K11" s="173"/>
      <c r="L11" s="173"/>
      <c r="M11" s="173"/>
      <c r="N11" s="173"/>
      <c r="O11" s="173"/>
      <c r="P11" s="173"/>
      <c r="Q11" s="173"/>
      <c r="R11" s="174"/>
      <c r="S11" s="192" t="s">
        <v>247</v>
      </c>
    </row>
    <row r="12" spans="1:20" s="159" customFormat="1" ht="23.25" customHeight="1">
      <c r="A12" s="163"/>
      <c r="B12" s="130" t="s">
        <v>468</v>
      </c>
      <c r="C12" s="149" t="s">
        <v>246</v>
      </c>
      <c r="D12" s="149" t="s">
        <v>245</v>
      </c>
      <c r="E12" s="175" t="s">
        <v>25</v>
      </c>
      <c r="F12" s="176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94"/>
    </row>
    <row r="13" spans="1:20" s="159" customFormat="1">
      <c r="A13" s="163"/>
      <c r="B13" s="152"/>
      <c r="C13" s="149" t="s">
        <v>244</v>
      </c>
      <c r="D13" s="149" t="s">
        <v>243</v>
      </c>
      <c r="E13" s="178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0"/>
    </row>
    <row r="14" spans="1:20" s="159" customFormat="1">
      <c r="A14" s="163"/>
      <c r="B14" s="152" t="s">
        <v>38</v>
      </c>
      <c r="C14" s="149" t="s">
        <v>242</v>
      </c>
      <c r="D14" s="149" t="s">
        <v>241</v>
      </c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9"/>
    </row>
    <row r="15" spans="1:20" s="159" customFormat="1">
      <c r="A15" s="163"/>
      <c r="B15" s="149" t="s">
        <v>240</v>
      </c>
      <c r="C15" s="149" t="s">
        <v>239</v>
      </c>
      <c r="D15" s="149" t="s">
        <v>238</v>
      </c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</row>
    <row r="16" spans="1:20" s="159" customFormat="1">
      <c r="A16" s="163"/>
      <c r="B16" s="149" t="s">
        <v>237</v>
      </c>
      <c r="C16" s="149" t="s">
        <v>236</v>
      </c>
      <c r="D16" s="149" t="s">
        <v>235</v>
      </c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</row>
    <row r="17" spans="1:22" s="159" customFormat="1">
      <c r="A17" s="163"/>
      <c r="B17" s="149" t="s">
        <v>234</v>
      </c>
      <c r="C17" s="149" t="s">
        <v>233</v>
      </c>
      <c r="D17" s="149" t="s">
        <v>232</v>
      </c>
      <c r="E17" s="179"/>
      <c r="F17" s="179"/>
      <c r="G17" s="179"/>
      <c r="H17" s="179"/>
      <c r="I17" s="179"/>
      <c r="J17" s="179"/>
      <c r="K17" s="179"/>
      <c r="L17" s="179"/>
      <c r="M17" s="179"/>
      <c r="N17" s="179"/>
      <c r="O17" s="179"/>
      <c r="P17" s="179"/>
      <c r="Q17" s="179"/>
      <c r="R17" s="179"/>
      <c r="S17" s="179"/>
    </row>
    <row r="18" spans="1:22" s="159" customFormat="1">
      <c r="A18" s="163"/>
      <c r="B18" s="149" t="s">
        <v>231</v>
      </c>
      <c r="C18" s="149" t="s">
        <v>230</v>
      </c>
      <c r="D18" s="149"/>
      <c r="E18" s="179"/>
      <c r="F18" s="179"/>
      <c r="G18" s="179"/>
      <c r="H18" s="179"/>
      <c r="I18" s="179"/>
      <c r="J18" s="179"/>
      <c r="K18" s="179"/>
      <c r="L18" s="179"/>
      <c r="M18" s="179"/>
      <c r="N18" s="179"/>
      <c r="O18" s="179"/>
      <c r="P18" s="179"/>
      <c r="Q18" s="179"/>
      <c r="R18" s="179"/>
      <c r="S18" s="179"/>
    </row>
    <row r="19" spans="1:22" s="159" customFormat="1">
      <c r="A19" s="163"/>
      <c r="B19" s="149" t="s">
        <v>229</v>
      </c>
      <c r="C19" s="130" t="s">
        <v>228</v>
      </c>
      <c r="D19" s="154" t="s">
        <v>227</v>
      </c>
      <c r="E19" s="179"/>
      <c r="F19" s="179"/>
      <c r="G19" s="179"/>
      <c r="H19" s="179"/>
      <c r="I19" s="179"/>
      <c r="J19" s="179"/>
      <c r="K19" s="179"/>
      <c r="L19" s="179"/>
      <c r="M19" s="179"/>
      <c r="N19" s="179"/>
      <c r="O19" s="179"/>
      <c r="P19" s="179"/>
      <c r="Q19" s="179"/>
      <c r="R19" s="179"/>
      <c r="S19" s="179"/>
      <c r="V19" s="159">
        <v>17600</v>
      </c>
    </row>
    <row r="20" spans="1:22" s="159" customFormat="1" ht="48">
      <c r="A20" s="163"/>
      <c r="B20" s="149" t="s">
        <v>226</v>
      </c>
      <c r="C20" s="141" t="s">
        <v>225</v>
      </c>
      <c r="D20" s="154" t="s">
        <v>224</v>
      </c>
      <c r="E20" s="179"/>
      <c r="F20" s="179"/>
      <c r="G20" s="179"/>
      <c r="H20" s="179"/>
      <c r="I20" s="179"/>
      <c r="J20" s="179"/>
      <c r="K20" s="179"/>
      <c r="L20" s="179"/>
      <c r="M20" s="179"/>
      <c r="N20" s="179"/>
      <c r="O20" s="179"/>
      <c r="P20" s="179"/>
      <c r="Q20" s="179"/>
      <c r="R20" s="179"/>
      <c r="S20" s="179"/>
      <c r="V20" s="159">
        <v>7800</v>
      </c>
    </row>
    <row r="21" spans="1:22" s="159" customFormat="1" ht="48">
      <c r="A21" s="163"/>
      <c r="B21" s="149" t="s">
        <v>223</v>
      </c>
      <c r="C21" s="141" t="s">
        <v>222</v>
      </c>
      <c r="D21" s="154" t="s">
        <v>25</v>
      </c>
      <c r="E21" s="179"/>
      <c r="F21" s="179"/>
      <c r="G21" s="179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V21" s="159">
        <f>SUM(V19:V20)</f>
        <v>25400</v>
      </c>
    </row>
    <row r="22" spans="1:22" s="159" customFormat="1" ht="48">
      <c r="A22" s="163"/>
      <c r="B22" s="149" t="s">
        <v>221</v>
      </c>
      <c r="C22" s="141" t="s">
        <v>220</v>
      </c>
      <c r="D22" s="154"/>
      <c r="E22" s="179"/>
      <c r="F22" s="179"/>
      <c r="G22" s="179"/>
      <c r="H22" s="179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</row>
    <row r="23" spans="1:22" s="159" customFormat="1">
      <c r="A23" s="163"/>
      <c r="B23" s="149" t="s">
        <v>219</v>
      </c>
      <c r="C23" s="149" t="s">
        <v>218</v>
      </c>
      <c r="D23" s="154"/>
      <c r="E23" s="179"/>
      <c r="F23" s="179"/>
      <c r="G23" s="179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79"/>
      <c r="S23" s="179"/>
    </row>
    <row r="24" spans="1:22" s="159" customFormat="1" ht="48">
      <c r="A24" s="163"/>
      <c r="B24" s="149"/>
      <c r="C24" s="141" t="s">
        <v>217</v>
      </c>
      <c r="D24" s="154"/>
      <c r="E24" s="179"/>
      <c r="F24" s="179"/>
      <c r="G24" s="179"/>
      <c r="H24" s="179"/>
      <c r="I24" s="179"/>
      <c r="J24" s="179"/>
      <c r="K24" s="179"/>
      <c r="L24" s="179"/>
      <c r="M24" s="179"/>
      <c r="N24" s="179"/>
      <c r="O24" s="179"/>
      <c r="P24" s="179"/>
      <c r="Q24" s="179"/>
      <c r="R24" s="179"/>
      <c r="S24" s="179"/>
    </row>
    <row r="25" spans="1:22">
      <c r="A25" s="182"/>
      <c r="B25" s="149"/>
      <c r="C25" s="149" t="s">
        <v>216</v>
      </c>
      <c r="D25" s="154"/>
      <c r="E25" s="184"/>
      <c r="F25" s="184"/>
      <c r="G25" s="184"/>
      <c r="H25" s="184"/>
      <c r="I25" s="184"/>
      <c r="J25" s="184"/>
      <c r="K25" s="184"/>
      <c r="L25" s="184"/>
      <c r="M25" s="184"/>
      <c r="N25" s="184"/>
      <c r="O25" s="184"/>
      <c r="P25" s="184"/>
      <c r="Q25" s="184"/>
      <c r="R25" s="184"/>
      <c r="S25" s="184"/>
    </row>
    <row r="26" spans="1:22">
      <c r="A26" s="185"/>
      <c r="B26" s="149"/>
      <c r="C26" s="130" t="s">
        <v>215</v>
      </c>
      <c r="D26" s="154"/>
      <c r="E26" s="184"/>
      <c r="F26" s="184"/>
      <c r="G26" s="184"/>
      <c r="H26" s="184"/>
      <c r="I26" s="184"/>
      <c r="J26" s="184"/>
      <c r="K26" s="184"/>
      <c r="L26" s="184"/>
      <c r="M26" s="184"/>
      <c r="N26" s="184"/>
      <c r="O26" s="184"/>
      <c r="P26" s="184"/>
      <c r="Q26" s="184"/>
      <c r="R26" s="184"/>
      <c r="S26" s="184"/>
    </row>
    <row r="27" spans="1:22">
      <c r="A27" s="185"/>
      <c r="B27" s="184"/>
      <c r="C27" s="184"/>
      <c r="D27" s="184"/>
      <c r="E27" s="184"/>
      <c r="F27" s="184"/>
      <c r="G27" s="184"/>
      <c r="H27" s="184"/>
      <c r="I27" s="184"/>
      <c r="J27" s="184"/>
      <c r="K27" s="184"/>
      <c r="L27" s="184"/>
      <c r="M27" s="184"/>
      <c r="N27" s="184"/>
      <c r="O27" s="184"/>
      <c r="P27" s="184"/>
      <c r="Q27" s="184"/>
      <c r="R27" s="184"/>
      <c r="S27" s="184"/>
    </row>
  </sheetData>
  <mergeCells count="21">
    <mergeCell ref="Q5:S5"/>
    <mergeCell ref="A1:S1"/>
    <mergeCell ref="E4:M4"/>
    <mergeCell ref="Q4:S4"/>
    <mergeCell ref="E3:S3"/>
    <mergeCell ref="E2:S2"/>
    <mergeCell ref="E5:M5"/>
    <mergeCell ref="A7:A9"/>
    <mergeCell ref="B7:B9"/>
    <mergeCell ref="C7:C9"/>
    <mergeCell ref="D7:D9"/>
    <mergeCell ref="E7:E9"/>
    <mergeCell ref="J8:L8"/>
    <mergeCell ref="M8:O8"/>
    <mergeCell ref="P8:R8"/>
    <mergeCell ref="E6:I6"/>
    <mergeCell ref="Q6:S6"/>
    <mergeCell ref="F7:F9"/>
    <mergeCell ref="G7:R7"/>
    <mergeCell ref="S7:S9"/>
    <mergeCell ref="G8:I8"/>
  </mergeCells>
  <pageMargins left="0.12" right="0.12" top="0.25" bottom="0.24" header="0.2" footer="0.2"/>
  <pageSetup paperSize="9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17</vt:i4>
      </vt:variant>
      <vt:variant>
        <vt:lpstr>ช่วงที่มีชื่อ</vt:lpstr>
      </vt:variant>
      <vt:variant>
        <vt:i4>6</vt:i4>
      </vt:variant>
    </vt:vector>
  </HeadingPairs>
  <TitlesOfParts>
    <vt:vector size="23" baseType="lpstr">
      <vt:lpstr>สรุปงบ</vt:lpstr>
      <vt:lpstr>1 สาธารณุปโภค</vt:lpstr>
      <vt:lpstr>2 ค่าเช่าบ้าน ไม่ทำเวช</vt:lpstr>
      <vt:lpstr>3 ITA</vt:lpstr>
      <vt:lpstr>4 ครุภัณฑ์</vt:lpstr>
      <vt:lpstr>5 ตรวจสอบภายใน</vt:lpstr>
      <vt:lpstr>6 จัดประชุมการเงิน พัสดุ</vt:lpstr>
      <vt:lpstr>7 ประชุม กบ. จนท.</vt:lpstr>
      <vt:lpstr>8 คุณธรรม คนดีศรีเมืองชล</vt:lpstr>
      <vt:lpstr>9 ประชุม ผู้บริหาร</vt:lpstr>
      <vt:lpstr>10 นอกเวลา</vt:lpstr>
      <vt:lpstr>11 ปรับปรุงพื้นหินขัด</vt:lpstr>
      <vt:lpstr>12 เช่ารถ 5 ปี</vt:lpstr>
      <vt:lpstr>13 ยาม</vt:lpstr>
      <vt:lpstr>14 เช่าเครื่องถ่ายเอกสาร</vt:lpstr>
      <vt:lpstr>15 ค่าใช้สอย เงินบำรุง</vt:lpstr>
      <vt:lpstr>16 ค่าใช้สอย เงิน สป.</vt:lpstr>
      <vt:lpstr>'1 สาธารณุปโภค'!Print_Titles</vt:lpstr>
      <vt:lpstr>'10 นอกเวลา'!Print_Titles</vt:lpstr>
      <vt:lpstr>'2 ค่าเช่าบ้าน ไม่ทำเวช'!Print_Titles</vt:lpstr>
      <vt:lpstr>'4 ครุภัณฑ์'!Print_Titles</vt:lpstr>
      <vt:lpstr>'6 จัดประชุมการเงิน พัสดุ'!Print_Titles</vt:lpstr>
      <vt:lpstr>'9 ประชุม ผู้บริหาร'!Print_Titles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Thanyong_P</cp:lastModifiedBy>
  <cp:lastPrinted>2020-10-08T08:22:50Z</cp:lastPrinted>
  <dcterms:created xsi:type="dcterms:W3CDTF">2017-09-29T03:26:47Z</dcterms:created>
  <dcterms:modified xsi:type="dcterms:W3CDTF">2024-12-24T02:10:42Z</dcterms:modified>
</cp:coreProperties>
</file>