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93688892-EC76-4D93-A510-64CD81D3E25A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แผนที่ออกเลขแล้ว" sheetId="10" r:id="rId1"/>
    <sheet name="กฎหมาย" sheetId="2" r:id="rId2"/>
    <sheet name="สบส." sheetId="13" r:id="rId3"/>
    <sheet name="อาหารปลอดภัย" sheetId="3" r:id="rId4"/>
    <sheet name="ระบบยา" sheetId="5" r:id="rId5"/>
  </sheets>
  <definedNames>
    <definedName name="_xlnm.Print_Titles" localSheetId="1">กฎหมาย!$11:$13</definedName>
    <definedName name="_xlnm.Print_Titles" localSheetId="0">แผนที่ออกเลขแล้ว!$1:$4</definedName>
    <definedName name="_xlnm.Print_Titles" localSheetId="4">ระบบยา!$9:$11</definedName>
    <definedName name="_xlnm.Print_Titles" localSheetId="3">อาหารปลอดภัย!$11:$13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0" l="1"/>
  <c r="C20" i="10" s="1"/>
  <c r="O19" i="10" l="1"/>
  <c r="I19" i="10"/>
  <c r="I20" i="10"/>
  <c r="D11" i="10"/>
  <c r="D20" i="10" s="1"/>
  <c r="O20" i="10" s="1"/>
  <c r="I10" i="13" l="1"/>
  <c r="F14" i="13"/>
  <c r="I14" i="13"/>
  <c r="J14" i="13"/>
  <c r="K14" i="13"/>
  <c r="L14" i="13"/>
  <c r="M14" i="13"/>
  <c r="N14" i="13"/>
  <c r="H14" i="13"/>
  <c r="O14" i="13"/>
  <c r="I10" i="2"/>
  <c r="M14" i="2"/>
  <c r="J14" i="2"/>
  <c r="P14" i="2"/>
  <c r="I14" i="2"/>
  <c r="F14" i="2" l="1"/>
  <c r="H6" i="10"/>
  <c r="I13" i="10"/>
  <c r="H19" i="10" l="1"/>
  <c r="H11" i="10" l="1"/>
  <c r="H20" i="10" l="1"/>
  <c r="G21" i="10" s="1"/>
  <c r="I21" i="10" l="1"/>
  <c r="D19" i="10"/>
  <c r="C19" i="10"/>
  <c r="O11" i="10"/>
  <c r="C21" i="10" l="1"/>
  <c r="O21" i="10" s="1"/>
</calcChain>
</file>

<file path=xl/sharedStrings.xml><?xml version="1.0" encoding="utf-8"?>
<sst xmlns="http://schemas.openxmlformats.org/spreadsheetml/2006/main" count="471" uniqueCount="345">
  <si>
    <t>สป. 1</t>
  </si>
  <si>
    <t xml:space="preserve">สปสช. </t>
  </si>
  <si>
    <t>แรงงาน</t>
  </si>
  <si>
    <t>เบิกแทนกัน</t>
  </si>
  <si>
    <t>จังหวัด</t>
  </si>
  <si>
    <t>อปท.</t>
  </si>
  <si>
    <t>เงินบำรุง</t>
  </si>
  <si>
    <t>ยังไม่ระบุ</t>
  </si>
  <si>
    <t>อื่นๆเช่นปกส.</t>
  </si>
  <si>
    <t>รวม</t>
  </si>
  <si>
    <t>รหัส</t>
  </si>
  <si>
    <t>ลำดับ</t>
  </si>
  <si>
    <t>ชื่อแผนงาน/โครงการ</t>
  </si>
  <si>
    <t>งบปกติ</t>
  </si>
  <si>
    <t>งบเฉพาะกิจ</t>
  </si>
  <si>
    <t>ต่างด้าว</t>
  </si>
  <si>
    <t>กรม</t>
  </si>
  <si>
    <t>บูรณาการ</t>
  </si>
  <si>
    <t>แหล่งงปม</t>
  </si>
  <si>
    <t>ทั้งสิ้น</t>
  </si>
  <si>
    <t>งบประมาณ</t>
  </si>
  <si>
    <t>(บาท)</t>
  </si>
  <si>
    <t xml:space="preserve"> </t>
  </si>
  <si>
    <t>แผนยุทธศาสตร์</t>
  </si>
  <si>
    <t>อย.</t>
  </si>
  <si>
    <t>รวมแผนยุทธศาสตร์</t>
  </si>
  <si>
    <t>แผนปกติ</t>
  </si>
  <si>
    <t>รวมแผนปกติ</t>
  </si>
  <si>
    <t>รวมทุกแผน</t>
  </si>
  <si>
    <t>รวมทุกแผนแต่ไม่รวม mobile unit</t>
  </si>
  <si>
    <t xml:space="preserve">1. ยุทธศาสตร์กระทรวงสาธารณสุข (4E):1. ส่งเสริมสุขภาพ ป้องกันโรค  และคุ้มครองผู้บริโภคเป็นเลิศ (Prevention  Promotion &amp; Protection Excellence)   </t>
  </si>
  <si>
    <t xml:space="preserve">2. แผนงานหลักกระทรวงสาธารณสุข: 3.การป้องกันควบคุมโรคและการลดปัจจัยเสี่ยงด้านสุขภาพ </t>
  </si>
  <si>
    <t>4. ประเด็นยุทธศาสตร์องค์การสาธารณสุขจังหวัดชลบุรี: 2.การจัดการภัยสุขภาพ</t>
  </si>
  <si>
    <t>5. เป้าประสงค์องค์การสาธารณสุขจังหวัดชลบุรี: 2.มีการจัดการโรคและภัยสุขภาพที่มีประสิทธิผลและประสิทธิภาพ บูรณาการทุกภาคส่วน</t>
  </si>
  <si>
    <t>6. กลยุทธ์องค์การสาธารณสุขจังหวัดชลบุรี:2. การป้องกันควบคุมโรค และภัยสุขภาพ :การลดปัจจัยเสี่ยงด้านสุขภาพ</t>
  </si>
  <si>
    <t>ลำดับที่แผนงาน</t>
  </si>
  <si>
    <t>ประเภทแผนงาน</t>
  </si>
  <si>
    <t>( /  ) ยุทธศาสตร์</t>
  </si>
  <si>
    <t xml:space="preserve">       (    ) ปกติ</t>
  </si>
  <si>
    <t>รหัสงบประมาณ</t>
  </si>
  <si>
    <t xml:space="preserve">งบประมาณรวม       </t>
  </si>
  <si>
    <t>บาท</t>
  </si>
  <si>
    <t>โครงการ/
วัตถุประสงค์</t>
  </si>
  <si>
    <t>กิจกรรมหลัก</t>
  </si>
  <si>
    <t>เป้าหมาย/จำนวน</t>
  </si>
  <si>
    <t>แหล่งงบประมาณ</t>
  </si>
  <si>
    <t>งบประมาณรวม (บาท)</t>
  </si>
  <si>
    <t>งบประมาณรายเดือน(บาท)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</si>
  <si>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</si>
  <si>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</si>
  <si>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</si>
  <si>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</si>
  <si>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</si>
  <si>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</si>
  <si>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</si>
  <si>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</si>
  <si>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</si>
  <si>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</si>
  <si>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</si>
  <si>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</si>
  <si>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</si>
  <si>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</si>
  <si>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</si>
  <si>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</si>
  <si>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</si>
  <si>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กิจกรรม</t>
  </si>
  <si>
    <t>เป้าหมาย</t>
  </si>
  <si>
    <t>สป.</t>
  </si>
  <si>
    <t>1. วางแผน กำหนดกลุ่มเป้าหมายและระยะเวลาในการ</t>
  </si>
  <si>
    <t xml:space="preserve">1. สถานประกอบการและผลิตภัณฑ์สุขภาพ </t>
  </si>
  <si>
    <t>ดำเนินงาน</t>
  </si>
  <si>
    <t>ตามข้อกฎหมายในส่วนที่สำนักงานคณะกรรมการ</t>
  </si>
  <si>
    <t>2. รวบรวมข้อมูล และหลักฐานของสถานประกอบการหรือ</t>
  </si>
  <si>
    <t>อาหารและยารับผิดชอบ มีคุณภาพ มาตรฐาน</t>
  </si>
  <si>
    <t>ผลิตภัณฑ์สุขภาพ ในกรณีที่ตรวจสอบพบว่า ไม่เป็นไปตาม</t>
  </si>
  <si>
    <t>ตามเกณฑ์ที่เกี่ยวข้องกำหนด</t>
  </si>
  <si>
    <t>วัตถุประสงค์</t>
  </si>
  <si>
    <t>เกณฑ์มาตรฐานกำหนด</t>
  </si>
  <si>
    <t xml:space="preserve">2. ร้อยละ 100 ของสถานประกอบการและ </t>
  </si>
  <si>
    <t>1.เพื่อให้มีการบังคับใช้กฎหมาย กรณีที่สถาน</t>
  </si>
  <si>
    <t>3. ตรวจสอบข้อกฎหมายที่เกี่ยวข้อง และบทลงโทษผู้ฝ่าฝืน</t>
  </si>
  <si>
    <t>ผลิตภัณฑ์สุขภาพตามข้อกฎหมายในส่วนที่</t>
  </si>
  <si>
    <t>ประกอบการ หรือผลิตภัณฑ์สุขภาพไม่ได้คุณภาพ</t>
  </si>
  <si>
    <t>เพื่อพิจารณาการบังคับใช้กฎหมายต่อกรณีที่เกิดขึ้น</t>
  </si>
  <si>
    <t>สำนักงานคณะกรรมการอาหารและยารับผิดชอบ</t>
  </si>
  <si>
    <t>หรือมาตรฐานตามเกณฑ์กำหนด ให้เป็นไปใน</t>
  </si>
  <si>
    <t>3.1 กรณีที่บทลงโทษ สามารถดำเนินการโดยสำนักงาน</t>
  </si>
  <si>
    <t>ที่ไม่ได้มาตรฐาน ถูกบังคับใช้กฎหมายตามแนวทาง</t>
  </si>
  <si>
    <t>ทิสทางเดียวกันตามที่กระทรวงกำหนด</t>
  </si>
  <si>
    <t>สาธารณสุขจังหวัดชลบุรี ให้นำเรื่องเข้าคณะกรรมการ</t>
  </si>
  <si>
    <t>ที่กำหนด</t>
  </si>
  <si>
    <t>2. เพื่อให้มีการหารือหรือแลกเปลี่ยนแนวทาง</t>
  </si>
  <si>
    <t>เปรียบเทียบคดีพิจารณา</t>
  </si>
  <si>
    <t xml:space="preserve">3. สถานประกอบการตามข้อกฎหมายในส่วนที่ </t>
  </si>
  <si>
    <t>การดำเนินงานด้านกฎหมาย กรณีที่มีเครือข่ายอื่น</t>
  </si>
  <si>
    <t>3.2 กรณีที่บทลงโทษ ไม่สามารถดำเนินการโดยสำนักงาน</t>
  </si>
  <si>
    <t>กรมสนับสนุนบริการสุขภาพรับผิดชอบมีคุณภาพ</t>
  </si>
  <si>
    <t>(อปท.) ร่วมดำเนินการให้เป็นไปในทิสทางเดียวกัน</t>
  </si>
  <si>
    <t>สาธารณสุขจังหวัดชลบุรี ให้นำเรื่องส่งให้พนักงานสอบสวน</t>
  </si>
  <si>
    <t xml:space="preserve"> มาตรฐานตามเกณฑ์ที่เกี่ยวข้องกำหนด</t>
  </si>
  <si>
    <t>3.เพื่อให้สถานประกอบการและผลิตภัณฑ์สุขภาพ</t>
  </si>
  <si>
    <t>ดำเนินการ</t>
  </si>
  <si>
    <t>4. ร้อยละ 100 ของสถานประกอบการตามข้อ</t>
  </si>
  <si>
    <t>ที่เป็นกลุ่มเป้าหมายได้มาตรฐานและมีคุณภาพ</t>
  </si>
  <si>
    <t>4. ประขุมคณะกรรมการพิจารณาทางคดีและข้อกฎหมาย</t>
  </si>
  <si>
    <t>กฎหมายในส่วนที่กรมสนับสนุนบริการสุขภาพ</t>
  </si>
  <si>
    <t>สร้างความปลอดภัยให้แก่ผู้บริโภค</t>
  </si>
  <si>
    <t>ที่เกี่ยวข้องตามแนวทางที่กำหนด</t>
  </si>
  <si>
    <t>รับผิดชอบที่ไม่ได้มาตรฐาน ถูกบังคับใช้กฎหมาย</t>
  </si>
  <si>
    <t>ตามแนวทางที่กำหนด</t>
  </si>
  <si>
    <t>จังหวัดชลบุรี (ส่วนกฎหมายที่สำนักงานคณะกรรมการ</t>
  </si>
  <si>
    <t>เปรียบเทียบปรับ จังหวัดชลบุรี (ส่วนที่สำนักงาน</t>
  </si>
  <si>
    <t xml:space="preserve">คณะกรรมการอาหารและยารับผิดชอบ) </t>
  </si>
  <si>
    <t>(ส่วนกฎหมายที่กรมสนับสนุนบริการสุขภาพรับผิดชอบ)</t>
  </si>
  <si>
    <t xml:space="preserve"> จังหวัดชลบุรี (ส่วนที่กรมสนับสนุนบริการ</t>
  </si>
  <si>
    <t>5.สรุปผลการดำเนินงาน และแจ้งผู้เกี่ยวข้องเพื่อพัฒนางาน</t>
  </si>
  <si>
    <t>กลั่นกรองการโฆษณาสถานพยาบาล หรือประกาศ</t>
  </si>
  <si>
    <t>2. ตรวจประเมินมาตรฐานสถานที่ผลิต/สถานที่จำหน่าย</t>
  </si>
  <si>
    <t>1.เพื่อให้สถานประกอบการที่เป็นกลุ่ม</t>
  </si>
  <si>
    <t>อาหารและผลิตภัณฑ์ด้านอาหาร ในโรงพยาบาลตามเกณฑ์</t>
  </si>
  <si>
    <t>เป้าหมายได้มาตรฐานตามเกณฑ์</t>
  </si>
  <si>
    <t>2.เพื่อให้ผลิตภัณฑ์อาหารที่เป็นกลุ่มเป้าหมาย</t>
  </si>
  <si>
    <t>3.เก็บตัวอย่างผลิตภัณฑ์ด้านอาหารจากสถานที่ผลิต</t>
  </si>
  <si>
    <t>มีความปลอดภัย ได้มาตรฐานตามเกณฑ์</t>
  </si>
  <si>
    <t>สถานที่จำหน่าย ตรวจวิเคราะห์ด้วยชุดทดสอบเบื้องต้น</t>
  </si>
  <si>
    <t>และส่งตรวจที่ศูนย์วิทยาศาสตร์การแพทย์ตามแผนที่</t>
  </si>
  <si>
    <t>กำหนด</t>
  </si>
  <si>
    <t>4. ประชุมคณะกรรมการอาหารจังหวัดชลบุรี จำนวน</t>
  </si>
  <si>
    <t>120 คน</t>
  </si>
  <si>
    <t>5.ตรวจประเมินโรงพยาบาลอาหารปลอดภัย</t>
  </si>
  <si>
    <t xml:space="preserve">4. ร้อยละ 100 ของผลิตภัณฑ์นมโรงเรียน </t>
  </si>
  <si>
    <t>6.บังคับใช้กฏหมายกับผุ้กระทำฝ่าฝืนตามแนวทางที่</t>
  </si>
  <si>
    <t>ณ สถานที่ผลิต มีคุณภาพมาตรฐานตามเกณฑ์</t>
  </si>
  <si>
    <t>7.สรุปผลการดำเนินงานความปลอดภัยด้านอาหาร</t>
  </si>
  <si>
    <t xml:space="preserve">6. ร้อยละ 100 ของผลิตภัณฑ์เกลือบริโภค </t>
  </si>
  <si>
    <t xml:space="preserve">7. ร้อยละ 90 ของอาหารสดกลุ่มเป้าหมาย </t>
  </si>
  <si>
    <t xml:space="preserve">ปลอดสารฟอร์มาลีน </t>
  </si>
  <si>
    <t>8. ผลิตภัณฑ์อาหารส่งตรวจวิเคราะห์คุณภาพ</t>
  </si>
  <si>
    <t>ทางห้องปฏิบัติการผ่านเกณฑ์ ร้อยละ 75</t>
  </si>
  <si>
    <t>9.ผู้ประกอบการที่กระทำฝ่าฝืนกฏหมาย</t>
  </si>
  <si>
    <t>ถูกดำเนินการตามแนวทางที่กำหนดร้อยละ100</t>
  </si>
  <si>
    <t>พัชรี</t>
  </si>
  <si>
    <t>ณ สถานที่จำหน่ายมีปริมาณไอโอดีนตามเกณฑ์</t>
  </si>
  <si>
    <t>งบประมาณรวม</t>
  </si>
  <si>
    <t>งบประมาณ
รวม 
(บาท)</t>
  </si>
  <si>
    <t>งบประมาณรายเดือน (บาท)</t>
  </si>
  <si>
    <t>1. ยุทธศาสตร์กระทรวงสาธารณสุข (4E) 4.Governance Excellence (บริหารเป็นเลิศด้วยธรรมาภิบาล)</t>
  </si>
  <si>
    <t>2  แผนงานระดับกระทรวงสาธารณสุขที่ 11. การพัฒนาระบบธรรมาภิบาลและคุณภาพการบริหารจัดการภาครัฐ</t>
  </si>
  <si>
    <t>3. โครงการหลักของกระทรวงสาธารณสุข 1. โครงการประเมินคุณธรรม ความโปร่งใสและบริหารความเสี่ยง</t>
  </si>
  <si>
    <t xml:space="preserve">4. ประเด็นยุทธศาสตร์องค์การสาธารณสุขจังหวัชลบุรี  4. การบริหารจัดการเพื่อสนับสนุนระบบบริการสุขภาพมีประสิทธิภาพ </t>
  </si>
  <si>
    <t>5. เป้าประสงค์องค์การสาธารณสุขจังหวัดชลบุรี  6.จังหวัดชลบุรีมีระบบบริหารจัดการที่ทันสมัยเอื้อต่อการสนับสนุนระบบบริการสุขภาพและมีธรรมาภิบาล</t>
  </si>
  <si>
    <t>6. กลยุทธ์องค์การสาธารณสุขจังหวัดชลบุรี     9. การพัฒนาระบบข้อมูลสารสนเทศและการบริหารจัดการการเงินการคลังด้านสุขภาพ</t>
  </si>
  <si>
    <t>(   ) ยุทธศาสตร์</t>
  </si>
  <si>
    <t xml:space="preserve">       ( / ) ปกติ</t>
  </si>
  <si>
    <t>โครงการพัฒนาระบบบริหาร</t>
  </si>
  <si>
    <t>ระดับความสำเร็จของงานบริหาร</t>
  </si>
  <si>
    <t>จัดการด้านยาและเวชภัณฑ์</t>
  </si>
  <si>
    <t>1.ประชุมคณะกรรมการเภสัชกรรม</t>
  </si>
  <si>
    <t>เวชภัณฑ์เป็นไปตามเกณฑ์ที่กำหนด</t>
  </si>
  <si>
    <t>และการบำบัด จังหวัดชลบุรี จำนวน 25 คน</t>
  </si>
  <si>
    <t>1 มีกรอบรายการยาและเวชภัณฑ์ฯ</t>
  </si>
  <si>
    <t>2.ประชุมคณะกรรมการกำหนดกรอบบัญชี</t>
  </si>
  <si>
    <t>ในรพ.และรพ.สต.</t>
  </si>
  <si>
    <t>1.การจัดซื้อยาและเวชภัณฑ์ที่มิใช่ยา</t>
  </si>
  <si>
    <t>รายการยาระดับจังหวัด จำนวน 25 คน</t>
  </si>
  <si>
    <t>2 มีแผนการจัดซื้อยาและเวชภัณฑ์ฯและมี</t>
  </si>
  <si>
    <t>มีการดำเนินการด้วยความโปร่งใส</t>
  </si>
  <si>
    <t>3.ประชุมคณะกรรมการจัดซื้อ-จัดหายาร่วม</t>
  </si>
  <si>
    <t>การดำเนินการเป็นไปตามแผนการจัดซื้อ</t>
  </si>
  <si>
    <t>และมีประสิทธิภาพ</t>
  </si>
  <si>
    <t>ระดับจังหวัด จำนวน 20 คน</t>
  </si>
  <si>
    <t>3 มีแผนการจัดซื้อร่วมยา เวชภัณฑ์ที่มิใช่ยา</t>
  </si>
  <si>
    <t>2.เพื่อพัฒนาระบบบริหารเวชภัณฑ์</t>
  </si>
  <si>
    <t>4.ประชุมคณะกรรมการกำหนดกรอบบัญชี</t>
  </si>
  <si>
    <t>และเป็นไปตามเกณฑ์ที่กำหนด</t>
  </si>
  <si>
    <t>ให้เป็นไปตามระเบียบกระทรวง</t>
  </si>
  <si>
    <t>รายการเวชภัณฑ์ที่มิใช่ยาและจัดซื้อ-จัดหา</t>
  </si>
  <si>
    <t>4 การจัดซื้อร่วมของยา เวชภัณฑ์ที่มิใช่ยา</t>
  </si>
  <si>
    <t>สาธารณสุขว่าด้วยการบริหารจัดการ</t>
  </si>
  <si>
    <t>เวชภัณฑ์ที่มิใช่ยาร่วมกันระดับจังหวัด</t>
  </si>
  <si>
    <t>วัสดุการแพทย์,วัสดุทันตกรรมและวัสดุ</t>
  </si>
  <si>
    <t>ด้านยาและเวชภัณฑ์ที่มิใช่ยาของ</t>
  </si>
  <si>
    <t>(วัสดุการแพทย์,วัสดุวิทยาศาสตร์ และ</t>
  </si>
  <si>
    <t>วิทยาศาสตร์ ไม่น้อยกว่าร้อยละ 25 แยก</t>
  </si>
  <si>
    <t>ส่วนราชการและหน่วยงานในสังกัด</t>
  </si>
  <si>
    <t>วัสดุทันตกรรม) จำนวน 20 คน</t>
  </si>
  <si>
    <t>ตามประเภท ไม่น้อยกว่า 2 ประเภท</t>
  </si>
  <si>
    <t>กระทรวงสาธารณสุข พ.ศ.2563</t>
  </si>
  <si>
    <t>5.ประชุมคณะทำงานพัฒนามาตรฐานวิชาชีพ</t>
  </si>
  <si>
    <t>5 การจัดซื้อร่วมของยา เวชภัณฑ์ที่มิใช่ยา</t>
  </si>
  <si>
    <t xml:space="preserve">เภสัชกรรมในสถานพยาบาลแต่ละระดับ </t>
  </si>
  <si>
    <t>จังหวัดชลบุรี (พ.บ.ส.)  ทุก 3 เดือน</t>
  </si>
  <si>
    <t>วิทยาศาสตร์ ไม่น้อยกว่าร้อยละ 25 ทุก</t>
  </si>
  <si>
    <t>จำนวน 20 คน</t>
  </si>
  <si>
    <t>ประเภท</t>
  </si>
  <si>
    <t>6.บริหารจัดการวัคซีนโควิด 19 ให้เป็นไปตาม</t>
  </si>
  <si>
    <t>ระบบห่วงลูกโซ่ความเย็น</t>
  </si>
  <si>
    <t>7.ติดตาม ควบคุมกำกับ ผลการดำเนินงาน</t>
  </si>
  <si>
    <t>ทุก 3 เดือน</t>
  </si>
  <si>
    <t>ศรัณยา/ธารญา/พัชรี</t>
  </si>
  <si>
    <t>ปภัสรินทร์/นภาพร</t>
  </si>
  <si>
    <t>ไม่ใช้งบประมาณ</t>
  </si>
  <si>
    <t>เกี่ยวกับสถานพยาบาลระดับภูมิภาค จำนวน 3 ครั้ง</t>
  </si>
  <si>
    <t>สุขภาพรับผิดชอบ) จำนวน 2 ครั้ง</t>
  </si>
  <si>
    <t>5. จัดประชุมคณะกรรมการพิจารณาทางคดีและ</t>
  </si>
  <si>
    <t>6. จัดประชุมคณะกรรมการเปรียบเทียบคดี</t>
  </si>
  <si>
    <t>7. จัดประชุมอนุกรรมการคณะกรรมการ</t>
  </si>
  <si>
    <t>4.1 คณะกรรมการพิจารณาทางคดีและเปรียบเทียบปรับ</t>
  </si>
  <si>
    <t>4.2 คณะกรรมการเปรียบเทียบคดีจังหวัดชลบุรี</t>
  </si>
  <si>
    <t>จำนวน 6 คน จำนวน 2 ครั้ง</t>
  </si>
  <si>
    <t>สถานพยาบาล จังหวัดชลบุรี จำนวน 8 คน จำนวน 3 ครั้ง</t>
  </si>
  <si>
    <t>4.3 คณะอนุกรรมการพิจารณาและกลั่นกรองการโฆษณา</t>
  </si>
  <si>
    <t>4.4 คณะอนุกรรมการสถานพยาบาลจังหวัดชลบุรี</t>
  </si>
  <si>
    <t>4.5 คณะกรรมการกลั่นกรองเปรียบเทียบตามพระราช</t>
  </si>
  <si>
    <t>บัญญัติถานประกอบการเพื่อสุขภาพ จำนวน 5 คน จำนวน</t>
  </si>
  <si>
    <t>1 ครั้ง</t>
  </si>
  <si>
    <t>สถานประกอบการด้านอาหาร ในส่วนของ</t>
  </si>
  <si>
    <t>สถานที่ผลิต/สถานที่จำหน่ายอาหารและ</t>
  </si>
  <si>
    <t>ผลิตภัณฑ์อาหารที่เป็นกลุ่มเป้าหมาย มีมาตรฐาน</t>
  </si>
  <si>
    <t>1. ร้อยละ 95 ของผักและผลไม้สด มีความ</t>
  </si>
  <si>
    <t>ปลอดภัยจากสารเคมี กำจัดศัตรูพืช</t>
  </si>
  <si>
    <t xml:space="preserve">2. ร้อยละ 80 ของเนื้อสัตว์สดมีความปลอดภัย </t>
  </si>
  <si>
    <t>จากการปลอมปน สารเร่งเนื้อแดง</t>
  </si>
  <si>
    <t>3. ร้อยละ 100 ของน้ำบริโภคในภาชนะบรรจุ</t>
  </si>
  <si>
    <t>ที่ปิดสนิท กลุ่มเป้าหมายได้รับการตรวจสอบ</t>
  </si>
  <si>
    <t>มาตรฐานตามเกณฑ์ที่กำหนด</t>
  </si>
  <si>
    <t>5. ร้อยละ 80 ของน้ำมันทอดอาหาร ณ สถานที่</t>
  </si>
  <si>
    <t>จำหน่าย มีปริมาณสารโพลาร์ เป็นไปตามเกณฑ์</t>
  </si>
  <si>
    <t xml:space="preserve">10. โรงพยาบาลสังกัด สำนักงานปลัดกระทรวง  </t>
  </si>
  <si>
    <t>สาธารณสุข มีการดำเนินงานอาหารปลอดภัย</t>
  </si>
  <si>
    <t>ได้ตามเกณฑ์ของกระทรวงสาธารณสุขทุกแห่ง</t>
  </si>
  <si>
    <t xml:space="preserve">11.ประชุมคณะกรรมการอาหารจังหวัดชลบุรี </t>
  </si>
  <si>
    <t>จำนวน 1 ครั้ง</t>
  </si>
  <si>
    <t>โครงการบังคับใช้กฎหมายเพื่อการพัฒนาคุณภาพ</t>
  </si>
  <si>
    <t xml:space="preserve">เป้าหมาย </t>
  </si>
  <si>
    <t>ร้อยละ 100</t>
  </si>
  <si>
    <t>104-04-01-003</t>
  </si>
  <si>
    <t>3. โครงการหลักของกระทรวงสาธารณสุข: 3.โครงการคุ้มครองผู้บริโภคด้านผลิตภัณฑ์สุขภาพและบริการสุขภาพ</t>
  </si>
  <si>
    <t>ม.44 จังหวัด</t>
  </si>
  <si>
    <t>-</t>
  </si>
  <si>
    <t>โครงการส่งเสริมและพัฒนาความปลอดภัย</t>
  </si>
  <si>
    <t xml:space="preserve">                                                  สรุปหน้างบประมาณตามแผนปฏิบัติการปี 2568 กลุ่มงานคุ้มครองผู้บริโภคและเภสัชสาธารณสุข สำนักงานสาธารณสุขจังหวัดชลบุรี                                   </t>
  </si>
  <si>
    <t>โครงการหน่วยตรวจสอบเคลื่อนที่เพื่อความปลอดภัยด้านอาหาร เขตสุขภาพที่ 6 ปีงบประมาณ 2568</t>
  </si>
  <si>
    <t>101-04-01-001</t>
  </si>
  <si>
    <t>105-04-01-002</t>
  </si>
  <si>
    <t>โครงการสนับสนุนบุคลากรเพิ่มประสิทธิภาพศูนย์บริการเพื่อการขออนุญาตสถานประกอบการและผลิตภัณฑ์สุขภาพจังหวัดชลบุรี ปีงบประมาณ 2568</t>
  </si>
  <si>
    <t>โครงการป้องกันและควบคุมการดื้อยาต้านจุลชีพและการใช้ยาอย่างสมเหตุผล ปีงบประมาณ 2568 (RDU&amp;AMR)</t>
  </si>
  <si>
    <t>แผนปฏิบัติการและแผนงบประมาณของสำนักงานสาธารณสุขจังหวัดชลบุรี ประจำปีงบประมาณ พ.ศ.2568</t>
  </si>
  <si>
    <t>1.การออกใบอนุญาต/ต่ออายุ/แก้ไข</t>
  </si>
  <si>
    <t>โครงการคุ้มครองผู้บริโภคด้านผลิตภัณฑ์สุขภาพจังหวัดชลบุรี ปีงบประมาณ 2568</t>
  </si>
  <si>
    <t>104-04-01-004</t>
  </si>
  <si>
    <t>โครงการส่งเสริมและพัฒนาความปลอดภัยด้านอาหารจังหวัดชลบุรี ปีงบประมาณ 2568</t>
  </si>
  <si>
    <t>โครงการบังคับใช้กฎหมายเพื่อการพัฒนาคุณภาพ มาตรฐานของสถานประกอบการและผลิตภัณฑ์สุขภาพ จังหวัดชลบุรี ปีงบประมาณ 2568</t>
  </si>
  <si>
    <t>101-04-01-005</t>
  </si>
  <si>
    <t>101-04-01-006</t>
  </si>
  <si>
    <t>สุทธิดา</t>
  </si>
  <si>
    <t xml:space="preserve">มาตรฐานของสถานประกอบการ และผลิตภัณฑ์  </t>
  </si>
  <si>
    <t>สุขภาพจังหวัดชลบุรี  ปีงบประมาณ 2568</t>
  </si>
  <si>
    <t>จำนวน 3 ครั้ง</t>
  </si>
  <si>
    <t>อาหารและยารับผิดชอบ) จำนวน 5 คน จำนวน 3 ครั้ง</t>
  </si>
  <si>
    <t>จำนวน  7 คน จำนวน 2 ครั้ง</t>
  </si>
  <si>
    <t xml:space="preserve">ตามพระราชบัญญัติสถานประกอบการเพื่อสุขภาพ </t>
  </si>
  <si>
    <t>8.จัดประชุมคณะกรรมการกลั่นกรองเปรียบเทียบ</t>
  </si>
  <si>
    <t>ด้านอาหารจังหวัดชลบุรี ปีงบประมาณ 2568</t>
  </si>
  <si>
    <t xml:space="preserve">ลำดับ </t>
  </si>
  <si>
    <t>โครงการพัฒนาสถานพยาบาลและ</t>
  </si>
  <si>
    <t>สบส</t>
  </si>
  <si>
    <t>ปภัสรินทร์/ศิรประภา</t>
  </si>
  <si>
    <t xml:space="preserve">สถานประกอบการเพื่อสุขภาพ </t>
  </si>
  <si>
    <t>1.พิจารณาออกใบอนุญาต/ต่ออายุ/เปลี่ยนแปลง</t>
  </si>
  <si>
    <t>นภาพร/พัชรี/ณัชชา</t>
  </si>
  <si>
    <t>แก้ไขตามขั้นตอนและระยะเวลาที่กำหนด</t>
  </si>
  <si>
    <t>ดำเนินการแล้วเสร็จในเวลาที่</t>
  </si>
  <si>
    <t>2.รวบรวม วิเคราะห์ข้อมูลสถานพยาบาลและ</t>
  </si>
  <si>
    <t>กำหนดร้อยละ 90</t>
  </si>
  <si>
    <t>1.เพื่อให้สถานประกอบการเพื่อ</t>
  </si>
  <si>
    <t>สถานประกอบการเพื่อสุขภาพ กลุ่มเป้าหมายที่จะ</t>
  </si>
  <si>
    <t>2.ตรวจสถานพยาบาลในพื้นที่ครอบ</t>
  </si>
  <si>
    <t>สุขภาพมีคุณภาพตามมาตรฐานและ</t>
  </si>
  <si>
    <t>ดำเนินการตรวจสอบเฝ้าะวังหรือตรวจสอบข้อเท็จจริง</t>
  </si>
  <si>
    <t xml:space="preserve">คลุมไม่น้อยกว่าร้อยละ 70 </t>
  </si>
  <si>
    <t>ประชาชนได้รับบริการสุขภาพที่มี</t>
  </si>
  <si>
    <t>กรณีที่ได้รับเรื่องร้องเรียน</t>
  </si>
  <si>
    <t>3.สถานพยาบาลผ่านเกณฑ์ร้อยละ80</t>
  </si>
  <si>
    <t>คุณภาพมาตรฐาน</t>
  </si>
  <si>
    <t>3.วางแผนการดำเนินงานชี้แจงแนวทางการ</t>
  </si>
  <si>
    <t>4.ตรวจสถานประกอบการเพื่อสุขภาพ</t>
  </si>
  <si>
    <t>2.เพื่อให้สถานพยาบาลที่เป็น</t>
  </si>
  <si>
    <t>ดำเนินงาน/ตรวจสอบเฝ้าระวัง/ตรวจสอบข้อเท็จ</t>
  </si>
  <si>
    <t>ในพื้นที่ครอบคลุมไม่น้อยกว่าร้อยละ70</t>
  </si>
  <si>
    <t>กลุ่มเป้าหมายได้มาตรฐานตามเกณฑ์</t>
  </si>
  <si>
    <t>จริง พร้อมให้ความรู้เกี่ยวกับการปรับปรุงข้อกฎ</t>
  </si>
  <si>
    <t>5.สถานประกอบการเพื่อสุขภาพ</t>
  </si>
  <si>
    <t>3.เพื่อให้การโฆษณาเกี่ยวกับ</t>
  </si>
  <si>
    <t>หมายที่เกี่ยวข้อง</t>
  </si>
  <si>
    <t>ผ่านเกณฑ์ร้อยละ 80</t>
  </si>
  <si>
    <t>สถานประกอบการได้มาตรฐาน</t>
  </si>
  <si>
    <t>4.ตรวจพิจารณาออกใบอนุญาตและตรวจมาตรฐาน</t>
  </si>
  <si>
    <t>6.สถานพยาบาลขออนุญาตโฆษณา</t>
  </si>
  <si>
    <t>ตามเกณฑ์ที่กำหนด</t>
  </si>
  <si>
    <t>สถานประกอบการและตรวจสอบข้อเท็จจริงกรณีร้องเรียน</t>
  </si>
  <si>
    <t>ไม่น้อยกว่าร้อยละ 50</t>
  </si>
  <si>
    <t>4.เพื่อให้เรื่องร้องเรียนเกี่ยวกับ</t>
  </si>
  <si>
    <t>5.จัดประชุมพัฒนาศักยภาพเจ้าหน้าที่ด้าน</t>
  </si>
  <si>
    <t>7.โฆษณาของสถานพยาบาลผ่าน</t>
  </si>
  <si>
    <t>สถานประกอบการได้รับการจัดการ</t>
  </si>
  <si>
    <t>สถานประกอบการเพื่อสุขภาพ</t>
  </si>
  <si>
    <t>มาตรฐานร้อยละ 100</t>
  </si>
  <si>
    <t xml:space="preserve">5.เพื่อให้การบังคับใช้กฎหมาย </t>
  </si>
  <si>
    <t>6.ประชุมคณะอนุกรรมการสถานพยาบาล</t>
  </si>
  <si>
    <t>8.ตรวจสอบเรื่องร้องเรียนเกี่ยวกับ</t>
  </si>
  <si>
    <t xml:space="preserve">เป็นไปตามแนวทางเดียวกัน </t>
  </si>
  <si>
    <t>จังหวัดชลบุรี</t>
  </si>
  <si>
    <t>สถานพยาบาลและสถานประกอบ</t>
  </si>
  <si>
    <t>อย่างมีประสิทธิภาพ</t>
  </si>
  <si>
    <t xml:space="preserve">7.ประชุมคณะทำงานตรวจมาตรฐานบริการ
</t>
  </si>
  <si>
    <t>การเพื่อสุขภาพครอบคลุมไม่น้อย</t>
  </si>
  <si>
    <t>ระยะเวลาที่กำหนด</t>
  </si>
  <si>
    <t>ในสถานพยาบาลเอกชนประเภทที่รับผู้ป่วยไว้ค้างคืน</t>
  </si>
  <si>
    <t>กว่าร้อยละ 98</t>
  </si>
  <si>
    <t>6.เพื่อให้มีการบังคับใช้กฎหมายเป็น</t>
  </si>
  <si>
    <t>8.ประชุมคณะกรรมการเปรียบเทียบคดีประจำ</t>
  </si>
  <si>
    <t>9.เรื่องร้องเรียนได้รับการแก้ไขร้อยละ 98</t>
  </si>
  <si>
    <t>ไปตามแนวทางที่กำหนด</t>
  </si>
  <si>
    <t>10.สถานพยาบาลและสถานประกอบการ</t>
  </si>
  <si>
    <t>9.ประชุมอนุกรรมการกลั่นกรองการโฆษณาหรือ</t>
  </si>
  <si>
    <t>เพื่อสุขภาพที่กระทำการฝ่าฝืนกฎหมาย</t>
  </si>
  <si>
    <t>ประกาศเกี่ยวกับสถานพยาบาลระดับภูมิภาค</t>
  </si>
  <si>
    <t>ได้รับการดำเนินการตามกฎหมาย</t>
  </si>
  <si>
    <t>10.ประชุมคณะกรรมการกลั่นกรองเปรียบเทียบ</t>
  </si>
  <si>
    <t>ตามพระราชบัญญัติสถานประกอบการเพื่อสุขภาพ</t>
  </si>
  <si>
    <t>11.สรุปผลการดำเนินงาน</t>
  </si>
  <si>
    <t xml:space="preserve">12.กรณีมีการดำเนินคดีทางกฎหมาย </t>
  </si>
  <si>
    <t>รวบรวมข้อมูลทางกฎหมาย และส่งเรื่องเข้า</t>
  </si>
  <si>
    <t>ประชุมต่อคณะกรรมการพิจารณาทางคดี</t>
  </si>
  <si>
    <t>และเปรียบเทียบปรับดำเนินการพิจารณา</t>
  </si>
  <si>
    <t>หรือส่งต่อพนักงานสอบสวนดำเนินคดี</t>
  </si>
  <si>
    <t xml:space="preserve">       (   /   ) ปกติ</t>
  </si>
  <si>
    <t>จังหวัดชลบุรีปีงบประมาณ 2568</t>
  </si>
  <si>
    <t>ศิราภรณ์/</t>
  </si>
  <si>
    <t>จังหวัดชลบุรี ปีงบประมาณ 2568</t>
  </si>
  <si>
    <t>โครงการพัฒนาระบบบริหารจัดการด้านยาและเวชภัณฑ์จังหวัดชลบุรี ปีงบประมาณ 2568</t>
  </si>
  <si>
    <t>101-04-01-007</t>
  </si>
  <si>
    <t>7</t>
  </si>
  <si>
    <t xml:space="preserve">โครงการพัฒนาสถานพยาบาลและสถานประกอบการเพื่อสุขภาพจังหวัดชลบุรีปีงบประมาณ 2568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</si>
</sst>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&quot; 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H SarabunPSK"/>
      <family val="2"/>
    </font>
    <font>
      <sz val="14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1"/>
      <color indexed="8"/>
      <name val="Tahoma"/>
      <family val="2"/>
      <charset val="222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sz val="14"/>
      <color rgb="FFFF0000"/>
      <name val="TH SarabunPSK"/>
      <family val="2"/>
    </font>
    <font>
      <sz val="14"/>
      <color rgb="FFFF0000"/>
      <name val="Angsana New"/>
      <family val="1"/>
    </font>
    <font>
      <sz val="14"/>
      <name val="Angsana New"/>
      <family val="1"/>
    </font>
    <font>
      <sz val="12"/>
      <color theme="1"/>
      <name val="TH SarabunPSK"/>
      <family val="2"/>
    </font>
    <font>
      <sz val="12"/>
      <name val="Angsana New"/>
      <family val="1"/>
    </font>
    <font>
      <sz val="11"/>
      <name val="Angsana New"/>
      <family val="1"/>
    </font>
    <font>
      <sz val="12"/>
      <name val="TH SarabunPSK"/>
      <family val="2"/>
    </font>
    <font>
      <sz val="11"/>
      <name val="TH SarabunPSK"/>
      <family val="2"/>
    </font>
    <font>
      <b/>
      <sz val="11"/>
      <color theme="1"/>
      <name val="TH SarabunPSK"/>
      <family val="2"/>
    </font>
    <font>
      <u/>
      <sz val="11"/>
      <name val="TH SarabunPSK"/>
      <family val="2"/>
    </font>
    <font>
      <b/>
      <u/>
      <sz val="11"/>
      <name val="TH SarabunPSK"/>
      <family val="2"/>
    </font>
    <font>
      <sz val="11"/>
      <color theme="1"/>
      <name val="TH SarabunPSK"/>
      <family val="2"/>
    </font>
    <font>
      <sz val="10"/>
      <color theme="1"/>
      <name val="TH SarabunPSK"/>
      <family val="2"/>
    </font>
    <font>
      <sz val="10"/>
      <color theme="1"/>
      <name val="Calibri"/>
      <family val="2"/>
      <charset val="222"/>
      <scheme val="minor"/>
    </font>
    <font>
      <b/>
      <u/>
      <sz val="11"/>
      <color theme="1"/>
      <name val="TH SarabunPSK"/>
      <family val="2"/>
    </font>
    <font>
      <sz val="11"/>
      <color theme="1"/>
      <name val="TH SarabunIT๙"/>
      <family val="2"/>
    </font>
    <font>
      <sz val="14"/>
      <color indexed="8"/>
      <name val="TH SarabunPSK"/>
      <family val="2"/>
    </font>
    <font>
      <sz val="13"/>
      <name val="TH SarabunPSK"/>
      <family val="2"/>
    </font>
    <font>
      <sz val="10"/>
      <name val="Arial"/>
      <family val="2"/>
    </font>
    <font>
      <sz val="11"/>
      <color rgb="FF000000"/>
      <name val="TH SarabunPSK"/>
      <family val="2"/>
    </font>
    <font>
      <sz val="11"/>
      <color rgb="FF000000"/>
      <name val="TH SarabunIT๙"/>
      <family val="2"/>
    </font>
    <font>
      <u/>
      <sz val="12"/>
      <color theme="1"/>
      <name val="TH SarabunPSK"/>
      <family val="2"/>
    </font>
    <font>
      <sz val="11"/>
      <color rgb="FFFF0000"/>
      <name val="TH SarabunPSK"/>
      <family val="2"/>
    </font>
    <font>
      <sz val="12"/>
      <color rgb="FFFF0000"/>
      <name val="TH SarabunPSK"/>
      <family val="2"/>
    </font>
    <font>
      <sz val="13"/>
      <color theme="1"/>
      <name val="TH SarabunPSK"/>
      <family val="2"/>
    </font>
    <font>
      <sz val="10.5"/>
      <color theme="1"/>
      <name val="TH SarabunPSK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7" fillId="0" borderId="0"/>
  </cellStyleXfs>
  <cellXfs count="259">
    <xf numFmtId="0" fontId="0" fillId="0" borderId="0" xfId="0"/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165" fontId="4" fillId="0" borderId="6" xfId="1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top"/>
    </xf>
    <xf numFmtId="166" fontId="4" fillId="0" borderId="9" xfId="1" applyNumberFormat="1" applyFont="1" applyFill="1" applyBorder="1" applyAlignment="1">
      <alignment horizontal="right" vertical="center"/>
    </xf>
    <xf numFmtId="166" fontId="4" fillId="0" borderId="9" xfId="1" applyNumberFormat="1" applyFont="1" applyFill="1" applyBorder="1" applyAlignment="1">
      <alignment horizontal="center" vertical="top"/>
    </xf>
    <xf numFmtId="165" fontId="4" fillId="0" borderId="9" xfId="1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5" fontId="4" fillId="2" borderId="3" xfId="1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right" vertical="center"/>
    </xf>
    <xf numFmtId="165" fontId="4" fillId="0" borderId="12" xfId="1" applyNumberFormat="1" applyFont="1" applyFill="1" applyBorder="1" applyAlignment="1">
      <alignment horizontal="center" vertical="top"/>
    </xf>
    <xf numFmtId="165" fontId="4" fillId="0" borderId="13" xfId="1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6" fontId="2" fillId="0" borderId="3" xfId="1" applyNumberFormat="1" applyFont="1" applyFill="1" applyBorder="1" applyAlignment="1" applyProtection="1">
      <alignment horizontal="right" vertical="top"/>
      <protection locked="0"/>
    </xf>
    <xf numFmtId="166" fontId="2" fillId="0" borderId="3" xfId="1" applyNumberFormat="1" applyFont="1" applyFill="1" applyBorder="1" applyAlignment="1" applyProtection="1">
      <alignment horizontal="right" vertical="center"/>
      <protection locked="0"/>
    </xf>
    <xf numFmtId="166" fontId="2" fillId="0" borderId="12" xfId="1" applyNumberFormat="1" applyFont="1" applyFill="1" applyBorder="1" applyAlignment="1" applyProtection="1">
      <alignment horizontal="right" vertical="center"/>
      <protection locked="0"/>
    </xf>
    <xf numFmtId="166" fontId="2" fillId="0" borderId="13" xfId="1" applyNumberFormat="1" applyFont="1" applyFill="1" applyBorder="1" applyAlignment="1" applyProtection="1">
      <alignment horizontal="right" vertical="center"/>
      <protection locked="0"/>
    </xf>
    <xf numFmtId="0" fontId="4" fillId="2" borderId="3" xfId="0" applyFont="1" applyFill="1" applyBorder="1" applyAlignment="1">
      <alignment horizontal="right" vertical="top"/>
    </xf>
    <xf numFmtId="0" fontId="4" fillId="2" borderId="3" xfId="0" applyFont="1" applyFill="1" applyBorder="1" applyAlignment="1">
      <alignment vertical="top"/>
    </xf>
    <xf numFmtId="165" fontId="4" fillId="2" borderId="12" xfId="1" applyNumberFormat="1" applyFont="1" applyFill="1" applyBorder="1" applyAlignment="1">
      <alignment horizontal="center" vertical="top"/>
    </xf>
    <xf numFmtId="165" fontId="4" fillId="2" borderId="13" xfId="1" applyNumberFormat="1" applyFont="1" applyFill="1" applyBorder="1" applyAlignment="1">
      <alignment horizontal="center" vertical="top"/>
    </xf>
    <xf numFmtId="165" fontId="5" fillId="0" borderId="3" xfId="1" applyNumberFormat="1" applyFont="1" applyFill="1" applyBorder="1" applyAlignment="1">
      <alignment horizontal="center" vertical="top"/>
    </xf>
    <xf numFmtId="3" fontId="5" fillId="0" borderId="3" xfId="0" applyNumberFormat="1" applyFont="1" applyBorder="1" applyAlignment="1">
      <alignment horizontal="right" vertical="top"/>
    </xf>
    <xf numFmtId="165" fontId="4" fillId="0" borderId="3" xfId="2" applyNumberFormat="1" applyFont="1" applyFill="1" applyBorder="1" applyAlignment="1">
      <alignment horizontal="center" vertical="top"/>
    </xf>
    <xf numFmtId="165" fontId="2" fillId="0" borderId="3" xfId="1" applyNumberFormat="1" applyFont="1" applyFill="1" applyBorder="1" applyAlignment="1">
      <alignment horizontal="right" vertical="top"/>
    </xf>
    <xf numFmtId="165" fontId="2" fillId="0" borderId="3" xfId="1" applyNumberFormat="1" applyFont="1" applyFill="1" applyBorder="1" applyAlignment="1">
      <alignment horizontal="right" vertical="center"/>
    </xf>
    <xf numFmtId="165" fontId="2" fillId="0" borderId="12" xfId="1" applyNumberFormat="1" applyFont="1" applyFill="1" applyBorder="1" applyAlignment="1">
      <alignment horizontal="right" vertical="center"/>
    </xf>
    <xf numFmtId="165" fontId="2" fillId="0" borderId="13" xfId="1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top"/>
    </xf>
    <xf numFmtId="165" fontId="2" fillId="2" borderId="3" xfId="1" applyNumberFormat="1" applyFont="1" applyFill="1" applyBorder="1" applyAlignment="1">
      <alignment horizontal="right" vertical="top"/>
    </xf>
    <xf numFmtId="165" fontId="2" fillId="2" borderId="3" xfId="1" applyNumberFormat="1" applyFont="1" applyFill="1" applyBorder="1" applyAlignment="1">
      <alignment horizontal="right" vertical="center"/>
    </xf>
    <xf numFmtId="165" fontId="2" fillId="2" borderId="12" xfId="1" applyNumberFormat="1" applyFont="1" applyFill="1" applyBorder="1" applyAlignment="1">
      <alignment horizontal="right" vertical="center"/>
    </xf>
    <xf numFmtId="165" fontId="2" fillId="2" borderId="13" xfId="1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vertical="top"/>
    </xf>
    <xf numFmtId="165" fontId="2" fillId="0" borderId="3" xfId="1" applyNumberFormat="1" applyFont="1" applyFill="1" applyBorder="1" applyAlignment="1">
      <alignment vertical="top"/>
    </xf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3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165" fontId="15" fillId="0" borderId="0" xfId="2" applyNumberFormat="1" applyFont="1"/>
    <xf numFmtId="0" fontId="15" fillId="0" borderId="0" xfId="0" applyFont="1"/>
    <xf numFmtId="0" fontId="16" fillId="0" borderId="0" xfId="0" applyFont="1"/>
    <xf numFmtId="0" fontId="15" fillId="0" borderId="1" xfId="0" applyFont="1" applyBorder="1"/>
    <xf numFmtId="0" fontId="16" fillId="0" borderId="1" xfId="0" applyFont="1" applyBorder="1"/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6" fillId="0" borderId="3" xfId="0" applyFont="1" applyBorder="1"/>
    <xf numFmtId="0" fontId="18" fillId="0" borderId="3" xfId="0" applyFont="1" applyBorder="1"/>
    <xf numFmtId="0" fontId="19" fillId="0" borderId="12" xfId="0" applyFont="1" applyBorder="1"/>
    <xf numFmtId="0" fontId="16" fillId="0" borderId="3" xfId="0" applyFont="1" applyBorder="1" applyAlignment="1">
      <alignment horizontal="center"/>
    </xf>
    <xf numFmtId="3" fontId="20" fillId="0" borderId="12" xfId="0" applyNumberFormat="1" applyFont="1" applyBorder="1" applyAlignment="1">
      <alignment horizontal="center"/>
    </xf>
    <xf numFmtId="0" fontId="20" fillId="0" borderId="3" xfId="0" applyFont="1" applyBorder="1"/>
    <xf numFmtId="0" fontId="8" fillId="0" borderId="3" xfId="0" applyFont="1" applyBorder="1" applyAlignment="1">
      <alignment horizontal="center"/>
    </xf>
    <xf numFmtId="0" fontId="20" fillId="0" borderId="3" xfId="0" applyFont="1" applyBorder="1" applyAlignment="1">
      <alignment horizontal="left"/>
    </xf>
    <xf numFmtId="0" fontId="16" fillId="0" borderId="12" xfId="0" applyFont="1" applyBorder="1"/>
    <xf numFmtId="0" fontId="20" fillId="0" borderId="12" xfId="0" applyFont="1" applyBorder="1"/>
    <xf numFmtId="165" fontId="20" fillId="0" borderId="3" xfId="1" applyNumberFormat="1" applyFont="1" applyBorder="1" applyAlignment="1">
      <alignment horizontal="center" vertical="top" textRotation="90"/>
    </xf>
    <xf numFmtId="165" fontId="20" fillId="0" borderId="3" xfId="1" applyNumberFormat="1" applyFont="1" applyBorder="1" applyAlignment="1">
      <alignment vertical="top" textRotation="90"/>
    </xf>
    <xf numFmtId="0" fontId="16" fillId="0" borderId="3" xfId="0" applyFont="1" applyBorder="1" applyAlignment="1">
      <alignment horizontal="left"/>
    </xf>
    <xf numFmtId="0" fontId="8" fillId="0" borderId="2" xfId="0" applyFont="1" applyBorder="1"/>
    <xf numFmtId="0" fontId="0" fillId="0" borderId="3" xfId="0" applyBorder="1" applyAlignment="1">
      <alignment vertical="top" textRotation="90"/>
    </xf>
    <xf numFmtId="0" fontId="12" fillId="0" borderId="2" xfId="0" applyFont="1" applyBorder="1"/>
    <xf numFmtId="0" fontId="16" fillId="0" borderId="14" xfId="0" applyFont="1" applyBorder="1"/>
    <xf numFmtId="0" fontId="23" fillId="0" borderId="3" xfId="0" applyFont="1" applyBorder="1"/>
    <xf numFmtId="3" fontId="17" fillId="0" borderId="3" xfId="0" applyNumberFormat="1" applyFont="1" applyBorder="1"/>
    <xf numFmtId="0" fontId="20" fillId="0" borderId="6" xfId="0" applyFont="1" applyBorder="1"/>
    <xf numFmtId="3" fontId="20" fillId="0" borderId="3" xfId="0" applyNumberFormat="1" applyFont="1" applyBorder="1"/>
    <xf numFmtId="165" fontId="20" fillId="0" borderId="3" xfId="0" applyNumberFormat="1" applyFont="1" applyBorder="1"/>
    <xf numFmtId="0" fontId="24" fillId="0" borderId="3" xfId="0" applyFont="1" applyBorder="1"/>
    <xf numFmtId="165" fontId="20" fillId="0" borderId="3" xfId="1" applyNumberFormat="1" applyFont="1" applyBorder="1" applyAlignment="1">
      <alignment horizontal="center"/>
    </xf>
    <xf numFmtId="165" fontId="20" fillId="0" borderId="3" xfId="1" applyNumberFormat="1" applyFont="1" applyBorder="1"/>
    <xf numFmtId="165" fontId="20" fillId="0" borderId="3" xfId="1" applyNumberFormat="1" applyFont="1" applyBorder="1" applyAlignment="1"/>
    <xf numFmtId="0" fontId="20" fillId="0" borderId="12" xfId="0" applyFont="1" applyBorder="1" applyAlignment="1">
      <alignment horizontal="left"/>
    </xf>
    <xf numFmtId="0" fontId="16" fillId="0" borderId="6" xfId="0" applyFont="1" applyBorder="1"/>
    <xf numFmtId="0" fontId="0" fillId="0" borderId="3" xfId="0" applyBorder="1"/>
    <xf numFmtId="0" fontId="16" fillId="0" borderId="13" xfId="0" applyFont="1" applyBorder="1" applyAlignment="1">
      <alignment horizontal="left"/>
    </xf>
    <xf numFmtId="0" fontId="12" fillId="0" borderId="3" xfId="0" applyFont="1" applyBorder="1"/>
    <xf numFmtId="0" fontId="8" fillId="0" borderId="3" xfId="0" applyFont="1" applyBorder="1"/>
    <xf numFmtId="0" fontId="20" fillId="0" borderId="3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/>
    </xf>
    <xf numFmtId="0" fontId="8" fillId="0" borderId="12" xfId="0" applyFont="1" applyBorder="1"/>
    <xf numFmtId="0" fontId="20" fillId="0" borderId="8" xfId="0" applyFont="1" applyBorder="1" applyAlignment="1">
      <alignment horizontal="left"/>
    </xf>
    <xf numFmtId="0" fontId="20" fillId="0" borderId="13" xfId="0" applyFont="1" applyBorder="1" applyAlignment="1">
      <alignment vertical="center" wrapText="1"/>
    </xf>
    <xf numFmtId="0" fontId="20" fillId="0" borderId="0" xfId="0" applyFont="1"/>
    <xf numFmtId="0" fontId="20" fillId="0" borderId="13" xfId="0" applyFont="1" applyBorder="1"/>
    <xf numFmtId="3" fontId="0" fillId="0" borderId="0" xfId="0" applyNumberFormat="1"/>
    <xf numFmtId="165" fontId="15" fillId="0" borderId="1" xfId="2" applyNumberFormat="1" applyFont="1" applyBorder="1" applyAlignment="1">
      <alignment horizontal="center"/>
    </xf>
    <xf numFmtId="0" fontId="13" fillId="0" borderId="1" xfId="0" applyFont="1" applyBorder="1"/>
    <xf numFmtId="165" fontId="13" fillId="0" borderId="1" xfId="2" applyNumberFormat="1" applyFont="1" applyBorder="1" applyAlignment="1">
      <alignment horizontal="center"/>
    </xf>
    <xf numFmtId="0" fontId="20" fillId="0" borderId="14" xfId="0" applyFont="1" applyBorder="1"/>
    <xf numFmtId="0" fontId="16" fillId="0" borderId="7" xfId="0" applyFont="1" applyBorder="1"/>
    <xf numFmtId="0" fontId="20" fillId="0" borderId="14" xfId="0" applyFont="1" applyBorder="1" applyAlignment="1">
      <alignment horizontal="left"/>
    </xf>
    <xf numFmtId="0" fontId="20" fillId="0" borderId="13" xfId="0" applyFont="1" applyBorder="1" applyAlignment="1">
      <alignment horizontal="left" wrapText="1"/>
    </xf>
    <xf numFmtId="0" fontId="20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5" fillId="0" borderId="0" xfId="0" applyFont="1"/>
    <xf numFmtId="165" fontId="3" fillId="0" borderId="0" xfId="2" applyNumberFormat="1" applyFont="1"/>
    <xf numFmtId="165" fontId="11" fillId="0" borderId="0" xfId="2" applyNumberFormat="1" applyFont="1"/>
    <xf numFmtId="0" fontId="26" fillId="0" borderId="0" xfId="0" applyFont="1"/>
    <xf numFmtId="0" fontId="12" fillId="0" borderId="3" xfId="0" applyFont="1" applyBorder="1" applyAlignment="1">
      <alignment horizontal="center" vertical="center" wrapText="1"/>
    </xf>
    <xf numFmtId="3" fontId="16" fillId="0" borderId="3" xfId="3" applyNumberFormat="1" applyFont="1" applyBorder="1" applyAlignment="1">
      <alignment vertical="top" wrapText="1"/>
    </xf>
    <xf numFmtId="0" fontId="16" fillId="0" borderId="3" xfId="3" applyFont="1" applyBorder="1" applyAlignment="1">
      <alignment vertical="top" wrapText="1"/>
    </xf>
    <xf numFmtId="0" fontId="20" fillId="0" borderId="3" xfId="0" applyFont="1" applyBorder="1" applyAlignment="1">
      <alignment vertical="top"/>
    </xf>
    <xf numFmtId="3" fontId="20" fillId="0" borderId="3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/>
    <xf numFmtId="0" fontId="29" fillId="0" borderId="3" xfId="0" applyFont="1" applyBorder="1"/>
    <xf numFmtId="3" fontId="28" fillId="0" borderId="3" xfId="0" applyNumberFormat="1" applyFont="1" applyBorder="1"/>
    <xf numFmtId="3" fontId="29" fillId="0" borderId="3" xfId="0" applyNumberFormat="1" applyFont="1" applyBorder="1"/>
    <xf numFmtId="0" fontId="15" fillId="0" borderId="3" xfId="0" applyFont="1" applyBorder="1"/>
    <xf numFmtId="0" fontId="3" fillId="0" borderId="3" xfId="3" applyFont="1" applyBorder="1" applyAlignment="1">
      <alignment vertical="top" wrapText="1"/>
    </xf>
    <xf numFmtId="0" fontId="8" fillId="0" borderId="9" xfId="0" applyFont="1" applyBorder="1" applyAlignment="1">
      <alignment horizontal="center" vertical="center" wrapText="1"/>
    </xf>
    <xf numFmtId="0" fontId="30" fillId="0" borderId="3" xfId="0" applyFont="1" applyBorder="1"/>
    <xf numFmtId="0" fontId="20" fillId="0" borderId="9" xfId="0" applyFont="1" applyBorder="1" applyAlignment="1">
      <alignment horizontal="center"/>
    </xf>
    <xf numFmtId="3" fontId="3" fillId="0" borderId="3" xfId="3" applyNumberFormat="1" applyFont="1" applyBorder="1" applyAlignment="1">
      <alignment horizontal="center" vertical="top" wrapText="1"/>
    </xf>
    <xf numFmtId="3" fontId="15" fillId="0" borderId="3" xfId="3" applyNumberFormat="1" applyFont="1" applyBorder="1" applyAlignment="1">
      <alignment vertical="top" wrapText="1"/>
    </xf>
    <xf numFmtId="0" fontId="15" fillId="0" borderId="3" xfId="0" applyFont="1" applyBorder="1" applyAlignment="1">
      <alignment horizontal="left"/>
    </xf>
    <xf numFmtId="0" fontId="20" fillId="3" borderId="3" xfId="0" applyFont="1" applyFill="1" applyBorder="1" applyAlignment="1">
      <alignment horizontal="left"/>
    </xf>
    <xf numFmtId="0" fontId="20" fillId="0" borderId="9" xfId="0" applyFont="1" applyBorder="1" applyAlignment="1">
      <alignment wrapText="1"/>
    </xf>
    <xf numFmtId="0" fontId="20" fillId="3" borderId="3" xfId="0" applyFont="1" applyFill="1" applyBorder="1"/>
    <xf numFmtId="0" fontId="29" fillId="0" borderId="3" xfId="0" applyFont="1" applyBorder="1" applyAlignment="1">
      <alignment horizontal="center"/>
    </xf>
    <xf numFmtId="3" fontId="28" fillId="0" borderId="3" xfId="0" applyNumberFormat="1" applyFont="1" applyBorder="1" applyAlignment="1">
      <alignment horizontal="center"/>
    </xf>
    <xf numFmtId="3" fontId="20" fillId="0" borderId="3" xfId="0" applyNumberFormat="1" applyFont="1" applyBorder="1" applyAlignment="1">
      <alignment horizontal="center"/>
    </xf>
    <xf numFmtId="0" fontId="20" fillId="0" borderId="0" xfId="0" applyFont="1" applyAlignment="1">
      <alignment wrapText="1"/>
    </xf>
    <xf numFmtId="0" fontId="20" fillId="0" borderId="3" xfId="0" applyFont="1" applyBorder="1" applyAlignment="1">
      <alignment wrapText="1"/>
    </xf>
    <xf numFmtId="0" fontId="28" fillId="0" borderId="3" xfId="0" applyFont="1" applyBorder="1"/>
    <xf numFmtId="0" fontId="9" fillId="0" borderId="9" xfId="0" applyFont="1" applyBorder="1" applyAlignment="1">
      <alignment horizontal="center" vertical="center" wrapText="1"/>
    </xf>
    <xf numFmtId="0" fontId="31" fillId="0" borderId="9" xfId="0" applyFont="1" applyBorder="1" applyAlignment="1">
      <alignment wrapText="1"/>
    </xf>
    <xf numFmtId="3" fontId="31" fillId="0" borderId="3" xfId="0" applyNumberFormat="1" applyFont="1" applyBorder="1" applyAlignment="1">
      <alignment horizontal="center"/>
    </xf>
    <xf numFmtId="0" fontId="31" fillId="0" borderId="3" xfId="0" applyFont="1" applyBorder="1"/>
    <xf numFmtId="0" fontId="31" fillId="0" borderId="3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9" fillId="0" borderId="3" xfId="3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17" fillId="0" borderId="3" xfId="0" applyFont="1" applyBorder="1" applyAlignment="1">
      <alignment vertical="top"/>
    </xf>
    <xf numFmtId="4" fontId="20" fillId="0" borderId="0" xfId="0" applyNumberFormat="1" applyFont="1"/>
    <xf numFmtId="41" fontId="17" fillId="0" borderId="9" xfId="0" applyNumberFormat="1" applyFont="1" applyBorder="1" applyAlignment="1">
      <alignment vertical="top" textRotation="90"/>
    </xf>
    <xf numFmtId="41" fontId="17" fillId="0" borderId="3" xfId="0" applyNumberFormat="1" applyFont="1" applyBorder="1" applyAlignment="1">
      <alignment vertical="top" textRotation="90"/>
    </xf>
    <xf numFmtId="165" fontId="4" fillId="2" borderId="3" xfId="1" applyNumberFormat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165" fontId="4" fillId="0" borderId="2" xfId="1" applyNumberFormat="1" applyFont="1" applyFill="1" applyBorder="1" applyAlignment="1">
      <alignment horizontal="center" vertical="top"/>
    </xf>
    <xf numFmtId="165" fontId="4" fillId="0" borderId="6" xfId="1" applyNumberFormat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 wrapText="1"/>
    </xf>
    <xf numFmtId="165" fontId="5" fillId="0" borderId="3" xfId="1" applyNumberFormat="1" applyFont="1" applyFill="1" applyBorder="1" applyAlignment="1">
      <alignment horizontal="center" vertical="top" wrapText="1"/>
    </xf>
    <xf numFmtId="165" fontId="2" fillId="0" borderId="3" xfId="1" applyNumberFormat="1" applyFont="1" applyFill="1" applyBorder="1" applyAlignment="1">
      <alignment horizontal="center" vertical="top"/>
    </xf>
    <xf numFmtId="3" fontId="4" fillId="0" borderId="13" xfId="1" applyNumberFormat="1" applyFont="1" applyFill="1" applyBorder="1" applyAlignment="1">
      <alignment horizontal="center" vertical="top"/>
    </xf>
    <xf numFmtId="3" fontId="2" fillId="0" borderId="13" xfId="1" applyNumberFormat="1" applyFont="1" applyFill="1" applyBorder="1" applyAlignment="1" applyProtection="1">
      <alignment horizontal="right" vertical="center"/>
      <protection locked="0"/>
    </xf>
    <xf numFmtId="0" fontId="2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3" fontId="4" fillId="0" borderId="0" xfId="0" applyNumberFormat="1" applyFont="1" applyAlignment="1">
      <alignment vertical="top"/>
    </xf>
    <xf numFmtId="0" fontId="4" fillId="0" borderId="3" xfId="0" applyFont="1" applyBorder="1" applyAlignment="1">
      <alignment horizontal="left" vertical="center" wrapText="1"/>
    </xf>
    <xf numFmtId="165" fontId="4" fillId="0" borderId="0" xfId="0" applyNumberFormat="1" applyFont="1" applyAlignment="1">
      <alignment vertical="top"/>
    </xf>
    <xf numFmtId="0" fontId="4" fillId="0" borderId="2" xfId="0" applyFont="1" applyBorder="1" applyAlignment="1">
      <alignment vertical="top" wrapText="1"/>
    </xf>
    <xf numFmtId="4" fontId="4" fillId="0" borderId="0" xfId="0" applyNumberFormat="1" applyFont="1" applyAlignment="1">
      <alignment vertical="top"/>
    </xf>
    <xf numFmtId="165" fontId="4" fillId="0" borderId="0" xfId="1" applyNumberFormat="1" applyFont="1" applyFill="1" applyAlignment="1">
      <alignment horizontal="right" vertical="center"/>
    </xf>
    <xf numFmtId="165" fontId="4" fillId="0" borderId="0" xfId="1" applyNumberFormat="1" applyFont="1" applyFill="1" applyAlignment="1">
      <alignment vertical="top"/>
    </xf>
    <xf numFmtId="0" fontId="8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top"/>
    </xf>
    <xf numFmtId="3" fontId="21" fillId="0" borderId="12" xfId="0" applyNumberFormat="1" applyFont="1" applyBorder="1" applyAlignment="1">
      <alignment horizontal="center"/>
    </xf>
    <xf numFmtId="17" fontId="16" fillId="0" borderId="3" xfId="3" applyNumberFormat="1" applyFont="1" applyBorder="1" applyAlignment="1">
      <alignment horizontal="left" vertical="center" wrapText="1"/>
    </xf>
    <xf numFmtId="3" fontId="20" fillId="0" borderId="3" xfId="3" applyNumberFormat="1" applyFont="1" applyBorder="1" applyAlignment="1">
      <alignment horizontal="center" vertical="top" wrapText="1"/>
    </xf>
    <xf numFmtId="0" fontId="20" fillId="0" borderId="12" xfId="0" applyFont="1" applyBorder="1" applyAlignment="1">
      <alignment horizontal="right"/>
    </xf>
    <xf numFmtId="0" fontId="20" fillId="0" borderId="3" xfId="0" applyFont="1" applyBorder="1" applyAlignment="1">
      <alignment vertical="center"/>
    </xf>
    <xf numFmtId="0" fontId="20" fillId="0" borderId="9" xfId="0" applyFont="1" applyBorder="1" applyAlignment="1">
      <alignment horizontal="left" wrapText="1"/>
    </xf>
    <xf numFmtId="17" fontId="16" fillId="0" borderId="3" xfId="3" applyNumberFormat="1" applyFont="1" applyBorder="1" applyAlignment="1">
      <alignment horizontal="left" wrapText="1"/>
    </xf>
    <xf numFmtId="0" fontId="16" fillId="0" borderId="9" xfId="0" applyFont="1" applyBorder="1" applyAlignment="1">
      <alignment horizontal="left"/>
    </xf>
    <xf numFmtId="0" fontId="16" fillId="0" borderId="2" xfId="0" applyFont="1" applyBorder="1"/>
    <xf numFmtId="0" fontId="34" fillId="0" borderId="3" xfId="0" applyFont="1" applyBorder="1"/>
    <xf numFmtId="0" fontId="16" fillId="0" borderId="9" xfId="0" applyFont="1" applyBorder="1"/>
    <xf numFmtId="0" fontId="0" fillId="0" borderId="9" xfId="0" applyBorder="1"/>
    <xf numFmtId="49" fontId="20" fillId="0" borderId="11" xfId="0" applyNumberFormat="1" applyFont="1" applyBorder="1" applyAlignment="1">
      <alignment horizontal="left"/>
    </xf>
    <xf numFmtId="49" fontId="20" fillId="0" borderId="3" xfId="0" applyNumberFormat="1" applyFont="1" applyBorder="1" applyAlignment="1">
      <alignment horizontal="left" vertical="center" wrapText="1"/>
    </xf>
    <xf numFmtId="49" fontId="20" fillId="0" borderId="3" xfId="0" applyNumberFormat="1" applyFont="1" applyBorder="1"/>
    <xf numFmtId="3" fontId="20" fillId="0" borderId="0" xfId="0" applyNumberFormat="1" applyFont="1" applyAlignment="1">
      <alignment horizontal="center"/>
    </xf>
    <xf numFmtId="3" fontId="0" fillId="0" borderId="3" xfId="0" applyNumberFormat="1" applyBorder="1"/>
    <xf numFmtId="0" fontId="20" fillId="0" borderId="9" xfId="0" applyFont="1" applyBorder="1"/>
    <xf numFmtId="165" fontId="15" fillId="0" borderId="1" xfId="2" applyNumberFormat="1" applyFont="1" applyBorder="1" applyAlignment="1"/>
    <xf numFmtId="165" fontId="2" fillId="0" borderId="12" xfId="1" applyNumberFormat="1" applyFont="1" applyFill="1" applyBorder="1" applyAlignment="1">
      <alignment horizontal="center" vertical="top"/>
    </xf>
    <xf numFmtId="165" fontId="2" fillId="0" borderId="13" xfId="1" applyNumberFormat="1" applyFont="1" applyFill="1" applyBorder="1" applyAlignment="1">
      <alignment horizontal="center" vertical="top"/>
    </xf>
    <xf numFmtId="166" fontId="4" fillId="0" borderId="10" xfId="1" applyNumberFormat="1" applyFont="1" applyFill="1" applyBorder="1" applyAlignment="1">
      <alignment horizontal="center" vertical="top"/>
    </xf>
    <xf numFmtId="166" fontId="4" fillId="0" borderId="11" xfId="1" applyNumberFormat="1" applyFont="1" applyFill="1" applyBorder="1" applyAlignment="1">
      <alignment horizontal="center" vertical="top"/>
    </xf>
    <xf numFmtId="165" fontId="4" fillId="2" borderId="3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165" fontId="4" fillId="0" borderId="2" xfId="1" applyNumberFormat="1" applyFont="1" applyFill="1" applyBorder="1" applyAlignment="1">
      <alignment horizontal="center" vertical="top"/>
    </xf>
    <xf numFmtId="165" fontId="4" fillId="0" borderId="6" xfId="1" applyNumberFormat="1" applyFont="1" applyFill="1" applyBorder="1" applyAlignment="1">
      <alignment horizontal="center" vertical="top"/>
    </xf>
    <xf numFmtId="165" fontId="4" fillId="0" borderId="4" xfId="1" applyNumberFormat="1" applyFont="1" applyFill="1" applyBorder="1" applyAlignment="1">
      <alignment horizontal="center" vertical="top"/>
    </xf>
    <xf numFmtId="165" fontId="4" fillId="0" borderId="5" xfId="1" applyNumberFormat="1" applyFont="1" applyFill="1" applyBorder="1" applyAlignment="1">
      <alignment horizontal="center" vertical="top"/>
    </xf>
    <xf numFmtId="165" fontId="4" fillId="0" borderId="2" xfId="1" applyNumberFormat="1" applyFont="1" applyFill="1" applyBorder="1" applyAlignment="1">
      <alignment horizontal="center" vertical="top" wrapText="1"/>
    </xf>
    <xf numFmtId="165" fontId="4" fillId="0" borderId="6" xfId="1" applyNumberFormat="1" applyFont="1" applyFill="1" applyBorder="1" applyAlignment="1">
      <alignment horizontal="center" vertical="top" wrapText="1"/>
    </xf>
    <xf numFmtId="165" fontId="4" fillId="0" borderId="7" xfId="1" applyNumberFormat="1" applyFont="1" applyFill="1" applyBorder="1" applyAlignment="1">
      <alignment horizontal="center" vertical="top"/>
    </xf>
    <xf numFmtId="165" fontId="4" fillId="0" borderId="8" xfId="1" applyNumberFormat="1" applyFont="1" applyFill="1" applyBorder="1" applyAlignment="1">
      <alignment horizontal="center" vertical="top"/>
    </xf>
    <xf numFmtId="165" fontId="20" fillId="0" borderId="3" xfId="1" applyNumberFormat="1" applyFont="1" applyBorder="1" applyAlignment="1">
      <alignment horizontal="center"/>
    </xf>
    <xf numFmtId="3" fontId="21" fillId="0" borderId="2" xfId="0" applyNumberFormat="1" applyFont="1" applyBorder="1" applyAlignment="1">
      <alignment horizontal="center" textRotation="90"/>
    </xf>
    <xf numFmtId="0" fontId="22" fillId="0" borderId="9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5" fontId="20" fillId="0" borderId="2" xfId="1" applyNumberFormat="1" applyFont="1" applyBorder="1" applyAlignment="1">
      <alignment horizontal="center" vertical="top" textRotation="90"/>
    </xf>
    <xf numFmtId="165" fontId="20" fillId="0" borderId="6" xfId="1" applyNumberFormat="1" applyFont="1" applyBorder="1" applyAlignment="1">
      <alignment horizontal="center" vertical="top" textRotation="9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49" fontId="15" fillId="0" borderId="0" xfId="2" quotePrefix="1" applyNumberFormat="1" applyFont="1" applyAlignment="1">
      <alignment horizontal="center" vertical="center"/>
    </xf>
    <xf numFmtId="165" fontId="15" fillId="0" borderId="0" xfId="2" applyNumberFormat="1" applyFont="1" applyAlignment="1">
      <alignment horizontal="center"/>
    </xf>
    <xf numFmtId="165" fontId="15" fillId="0" borderId="1" xfId="2" applyNumberFormat="1" applyFont="1" applyBorder="1" applyAlignment="1">
      <alignment horizontal="left"/>
    </xf>
    <xf numFmtId="165" fontId="15" fillId="0" borderId="1" xfId="2" applyNumberFormat="1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20" fillId="0" borderId="2" xfId="0" applyNumberFormat="1" applyFont="1" applyBorder="1" applyAlignment="1">
      <alignment horizontal="center" textRotation="90"/>
    </xf>
    <xf numFmtId="0" fontId="0" fillId="0" borderId="9" xfId="0" applyBorder="1" applyAlignment="1">
      <alignment textRotation="90"/>
    </xf>
    <xf numFmtId="0" fontId="0" fillId="0" borderId="9" xfId="0" applyBorder="1" applyAlignment="1">
      <alignment horizontal="center" textRotation="90"/>
    </xf>
    <xf numFmtId="3" fontId="20" fillId="0" borderId="2" xfId="0" applyNumberFormat="1" applyFon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165" fontId="3" fillId="0" borderId="0" xfId="2" applyNumberFormat="1" applyFont="1" applyAlignment="1">
      <alignment horizontal="right"/>
    </xf>
    <xf numFmtId="0" fontId="0" fillId="0" borderId="0" xfId="0" applyAlignment="1">
      <alignment horizontal="right"/>
    </xf>
    <xf numFmtId="0" fontId="26" fillId="0" borderId="0" xfId="0" applyFont="1" applyAlignment="1">
      <alignment horizontal="center"/>
    </xf>
    <xf numFmtId="165" fontId="3" fillId="0" borderId="0" xfId="2" applyNumberFormat="1" applyFont="1" applyBorder="1" applyAlignment="1">
      <alignment horizontal="right"/>
    </xf>
    <xf numFmtId="0" fontId="0" fillId="0" borderId="0" xfId="0"/>
    <xf numFmtId="3" fontId="26" fillId="0" borderId="0" xfId="0" applyNumberFormat="1" applyFont="1" applyAlignment="1">
      <alignment horizontal="center"/>
    </xf>
    <xf numFmtId="0" fontId="20" fillId="0" borderId="0" xfId="0" applyFont="1"/>
    <xf numFmtId="0" fontId="12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4">
    <cellStyle name="เครื่องหมายจุลภาค 3 2 2" xfId="2" xr:uid="{00000000-0005-0000-0000-000001000000}"/>
    <cellStyle name="จุลภาค" xfId="1" builtinId="3"/>
    <cellStyle name="ปกติ" xfId="0" builtinId="0"/>
    <cellStyle name="ปกติ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464560</xdr:colOff>
      <xdr:row>15</xdr:row>
      <xdr:rowOff>37091</xdr:rowOff>
    </xdr:from>
    <xdr:ext cx="3486150" cy="119250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5997719" y="4054909"/>
          <a:ext cx="3486150" cy="1192500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 u="sng">
              <a:latin typeface="TH SarabunPSK" pitchFamily="34" charset="-34"/>
              <a:ea typeface="+mn-ea"/>
              <a:cs typeface="TH SarabunPSK" pitchFamily="34" charset="-34"/>
            </a:rPr>
            <a:t>กิจกรรมที่</a:t>
          </a:r>
          <a:r>
            <a:rPr lang="th-TH" sz="1100" b="1" u="sng" baseline="0">
              <a:latin typeface="TH SarabunPSK" pitchFamily="34" charset="-34"/>
              <a:ea typeface="+mn-ea"/>
              <a:cs typeface="TH SarabunPSK" pitchFamily="34" charset="-34"/>
            </a:rPr>
            <a:t> 4.</a:t>
          </a:r>
          <a:r>
            <a:rPr lang="en-US" sz="1100" b="1" u="sng" baseline="0">
              <a:latin typeface="TH SarabunPSK" pitchFamily="34" charset="-34"/>
              <a:ea typeface="+mn-ea"/>
              <a:cs typeface="TH SarabunPSK" pitchFamily="34" charset="-34"/>
            </a:rPr>
            <a:t>1</a:t>
          </a:r>
          <a:r>
            <a:rPr lang="th-TH" sz="1100" b="1" u="sng" baseline="0">
              <a:latin typeface="TH SarabunPSK" pitchFamily="34" charset="-34"/>
              <a:ea typeface="+mn-ea"/>
              <a:cs typeface="TH SarabunPSK" pitchFamily="34" charset="-34"/>
            </a:rPr>
            <a:t> ประชุมคณะกรรมการพิจารณาทางคดี และเปรียบเทียบปรับ จังหวัดชลบุรี (ส่วนที่สำนักงานคณะกรรมการอาหารและยารับผิดชอบ)</a:t>
          </a:r>
          <a:endParaRPr lang="en-US" sz="1100" b="1" u="sng"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ค่าเบี้ยประชุมรายครั้งคณะกรรมการฯ</a:t>
          </a:r>
          <a:r>
            <a:rPr lang="th-TH" sz="1100" baseline="0">
              <a:latin typeface="TH SarabunPSK" pitchFamily="34" charset="-34"/>
              <a:ea typeface="+mn-ea"/>
              <a:cs typeface="TH SarabunPSK" pitchFamily="34" charset="-34"/>
            </a:rPr>
            <a:t> เกี่ยวกับกฎหมาย อย.           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เป็นเงิน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 12,600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  บาท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(ประธานฯ 1,000 บาท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1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คน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 3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ครั้ง)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(คณะกรรมการฯ 800 บาท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</a:t>
          </a:r>
          <a:r>
            <a:rPr lang="en-US" sz="1100" baseline="0">
              <a:latin typeface="TH SarabunPSK" pitchFamily="34" charset="-34"/>
              <a:ea typeface="+mn-ea"/>
              <a:cs typeface="TH SarabunPSK" pitchFamily="34" charset="-34"/>
            </a:rPr>
            <a:t> 4 </a:t>
          </a:r>
          <a:r>
            <a:rPr lang="th-TH" sz="1100" baseline="0">
              <a:latin typeface="TH SarabunPSK" pitchFamily="34" charset="-34"/>
              <a:ea typeface="+mn-ea"/>
              <a:cs typeface="TH SarabunPSK" pitchFamily="34" charset="-34"/>
            </a:rPr>
            <a:t>คน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 3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ครั้ง)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                                                          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รวมเป็นเงิน ...........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12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6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00............... บาท</a:t>
          </a:r>
        </a:p>
      </xdr:txBody>
    </xdr:sp>
    <xdr:clientData/>
  </xdr:oneCellAnchor>
  <xdr:oneCellAnchor>
    <xdr:from>
      <xdr:col>4</xdr:col>
      <xdr:colOff>472787</xdr:colOff>
      <xdr:row>20</xdr:row>
      <xdr:rowOff>17318</xdr:rowOff>
    </xdr:from>
    <xdr:ext cx="3461904" cy="1177636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6005946" y="5420591"/>
          <a:ext cx="3461904" cy="1177636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100" b="1" u="sng">
              <a:latin typeface="TH SarabunPSK" pitchFamily="34" charset="-34"/>
              <a:ea typeface="+mn-ea"/>
              <a:cs typeface="TH SarabunPSK" pitchFamily="34" charset="-34"/>
            </a:rPr>
            <a:t>กิจกรรมที่</a:t>
          </a:r>
          <a:r>
            <a:rPr lang="th-TH" sz="1100" b="1" u="sng" baseline="0">
              <a:latin typeface="TH SarabunPSK" pitchFamily="34" charset="-34"/>
              <a:ea typeface="+mn-ea"/>
              <a:cs typeface="TH SarabunPSK" pitchFamily="34" charset="-34"/>
            </a:rPr>
            <a:t> 4.</a:t>
          </a:r>
          <a:r>
            <a:rPr lang="en-US" sz="1100" b="1" u="sng" baseline="0">
              <a:latin typeface="TH SarabunPSK" pitchFamily="34" charset="-34"/>
              <a:ea typeface="+mn-ea"/>
              <a:cs typeface="TH SarabunPSK" pitchFamily="34" charset="-34"/>
            </a:rPr>
            <a:t>2</a:t>
          </a:r>
          <a:r>
            <a:rPr lang="th-TH" sz="1100" b="1" u="sng" baseline="0">
              <a:latin typeface="TH SarabunPSK" pitchFamily="34" charset="-34"/>
              <a:ea typeface="+mn-ea"/>
              <a:cs typeface="TH SarabunPSK" pitchFamily="34" charset="-34"/>
            </a:rPr>
            <a:t> ประชุมคณะกรรมการเปรียบเทียบคดีประจำจังหวัดชลบุรี</a:t>
          </a:r>
        </a:p>
        <a:p>
          <a:pPr algn="l"/>
          <a:r>
            <a:rPr lang="th-TH" sz="1100" b="1" u="sng" baseline="0">
              <a:latin typeface="TH SarabunPSK" pitchFamily="34" charset="-34"/>
              <a:ea typeface="+mn-ea"/>
              <a:cs typeface="TH SarabunPSK" pitchFamily="34" charset="-34"/>
            </a:rPr>
            <a:t>(ส่วนที่กรมสนับสนุนบริการสุขภาพรับผิดชอบ)</a:t>
          </a:r>
          <a:endParaRPr lang="en-US" sz="1100" b="1" u="sng"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ค่าเบี้ยประชุมรายครั้งคณะกรรมการฯ</a:t>
          </a:r>
          <a:r>
            <a:rPr lang="th-TH" sz="1100" baseline="0">
              <a:latin typeface="TH SarabunPSK" pitchFamily="34" charset="-34"/>
              <a:ea typeface="+mn-ea"/>
              <a:cs typeface="TH SarabunPSK" pitchFamily="34" charset="-34"/>
            </a:rPr>
            <a:t>                                  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เป็นเงิน 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20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0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00  บาท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(ประธานฯ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2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,000 บาท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1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คน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 2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ครั้ง)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(คณะกรรมการฯ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1,6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00 บาท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</a:t>
          </a:r>
          <a:r>
            <a:rPr lang="en-US" sz="1100" baseline="0">
              <a:latin typeface="TH SarabunPSK" pitchFamily="34" charset="-34"/>
              <a:ea typeface="+mn-ea"/>
              <a:cs typeface="TH SarabunPSK" pitchFamily="34" charset="-34"/>
            </a:rPr>
            <a:t> 5 </a:t>
          </a:r>
          <a:r>
            <a:rPr lang="th-TH" sz="1100" baseline="0">
              <a:latin typeface="TH SarabunPSK" pitchFamily="34" charset="-34"/>
              <a:ea typeface="+mn-ea"/>
              <a:cs typeface="TH SarabunPSK" pitchFamily="34" charset="-34"/>
            </a:rPr>
            <a:t>คน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 2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ครั้ง)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                                                      รวมเป็นเงิน ...............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20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0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00............... บาท</a:t>
          </a:r>
        </a:p>
      </xdr:txBody>
    </xdr:sp>
    <xdr:clientData/>
  </xdr:oneCellAnchor>
  <xdr:oneCellAnchor>
    <xdr:from>
      <xdr:col>4</xdr:col>
      <xdr:colOff>461530</xdr:colOff>
      <xdr:row>25</xdr:row>
      <xdr:rowOff>14721</xdr:rowOff>
    </xdr:from>
    <xdr:ext cx="3480088" cy="1197552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5994689" y="6803448"/>
          <a:ext cx="3480088" cy="1197552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100" b="1" u="sng">
              <a:latin typeface="TH SarabunPSK" pitchFamily="34" charset="-34"/>
              <a:ea typeface="+mn-ea"/>
              <a:cs typeface="TH SarabunPSK" pitchFamily="34" charset="-34"/>
            </a:rPr>
            <a:t>กิจกรรมที่</a:t>
          </a:r>
          <a:r>
            <a:rPr lang="th-TH" sz="1100" b="1" u="sng" baseline="0">
              <a:latin typeface="TH SarabunPSK" pitchFamily="34" charset="-34"/>
              <a:ea typeface="+mn-ea"/>
              <a:cs typeface="TH SarabunPSK" pitchFamily="34" charset="-34"/>
            </a:rPr>
            <a:t> 4.</a:t>
          </a:r>
          <a:r>
            <a:rPr lang="en-US" sz="1100" b="1" u="sng" baseline="0">
              <a:latin typeface="TH SarabunPSK" pitchFamily="34" charset="-34"/>
              <a:ea typeface="+mn-ea"/>
              <a:cs typeface="TH SarabunPSK" pitchFamily="34" charset="-34"/>
            </a:rPr>
            <a:t>3</a:t>
          </a:r>
          <a:r>
            <a:rPr lang="th-TH" sz="1100" b="1" u="sng" baseline="0">
              <a:latin typeface="TH SarabunPSK" pitchFamily="34" charset="-34"/>
              <a:ea typeface="+mn-ea"/>
              <a:cs typeface="TH SarabunPSK" pitchFamily="34" charset="-34"/>
            </a:rPr>
            <a:t> ประชุม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คณะอนุกรรมการกลั่นกรองการโฆษณาหรือประกาศเกี่ยวกับสถานพยาบาลระดับภูมิภาค</a:t>
          </a:r>
          <a:endParaRPr kumimoji="0" lang="en-US" sz="1100" b="1" i="0" u="sng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ค่าเบี้ยประชุมรายครั้งคณะกรรมการฯ</a:t>
          </a:r>
          <a:r>
            <a:rPr lang="th-TH" sz="1100" baseline="0">
              <a:latin typeface="TH SarabunPSK" pitchFamily="34" charset="-34"/>
              <a:ea typeface="+mn-ea"/>
              <a:cs typeface="TH SarabunPSK" pitchFamily="34" charset="-34"/>
            </a:rPr>
            <a:t>                                  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เป็นเงิน 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24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75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0  บาท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(ประธานฯ 1,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25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0 บาท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1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คน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 3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ครั้ง)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(คณะกรรมการฯ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1,0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00 บาท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</a:t>
          </a:r>
          <a:r>
            <a:rPr lang="en-US" sz="1100" baseline="0">
              <a:latin typeface="TH SarabunPSK" pitchFamily="34" charset="-34"/>
              <a:ea typeface="+mn-ea"/>
              <a:cs typeface="TH SarabunPSK" pitchFamily="34" charset="-34"/>
            </a:rPr>
            <a:t> 7 </a:t>
          </a:r>
          <a:r>
            <a:rPr lang="th-TH" sz="1100" baseline="0">
              <a:latin typeface="TH SarabunPSK" pitchFamily="34" charset="-34"/>
              <a:ea typeface="+mn-ea"/>
              <a:cs typeface="TH SarabunPSK" pitchFamily="34" charset="-34"/>
            </a:rPr>
            <a:t>คน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X 3 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ครั้ง)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                                                           รวมเป็นเงิน .............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24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en-US" sz="1100">
              <a:latin typeface="TH SarabunPSK" pitchFamily="34" charset="-34"/>
              <a:ea typeface="+mn-ea"/>
              <a:cs typeface="TH SarabunPSK" pitchFamily="34" charset="-34"/>
            </a:rPr>
            <a:t>75</a:t>
          </a:r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0............... บาท</a:t>
          </a:r>
        </a:p>
      </xdr:txBody>
    </xdr:sp>
    <xdr:clientData/>
  </xdr:oneCellAnchor>
  <xdr:oneCellAnchor>
    <xdr:from>
      <xdr:col>5</xdr:col>
      <xdr:colOff>1732</xdr:colOff>
      <xdr:row>34</xdr:row>
      <xdr:rowOff>16453</xdr:rowOff>
    </xdr:from>
    <xdr:ext cx="3459806" cy="1135206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6037118" y="9757930"/>
          <a:ext cx="3459806" cy="1135206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กิจกรรมที่ </a:t>
          </a:r>
          <a:r>
            <a:rPr kumimoji="0" lang="en-US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4.5</a:t>
          </a: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ประชุมคณะกรรมการกลั่นกรองเปรียบเทียบตามพระราชบัญญัติสถานประกอบการเพื่อสุขภาพ</a:t>
          </a:r>
          <a:endParaRPr kumimoji="0" lang="en-US" sz="10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1.ค่าเบี้ยประชุมรายครั้งคณะกรรมการฯ                                      เป็นเงิน 8,400 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(ประธาน 2,000 บาท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 1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1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ครั้ง)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(คณะอนุกรรมการฯ 1,600 บาท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4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1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ครั้ง)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รวมเป็นเงิน .............8,400............... บาท</a:t>
          </a:r>
        </a:p>
      </xdr:txBody>
    </xdr:sp>
    <xdr:clientData/>
  </xdr:oneCellAnchor>
  <xdr:oneCellAnchor>
    <xdr:from>
      <xdr:col>4</xdr:col>
      <xdr:colOff>481446</xdr:colOff>
      <xdr:row>29</xdr:row>
      <xdr:rowOff>227733</xdr:rowOff>
    </xdr:from>
    <xdr:ext cx="3462194" cy="906607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6014605" y="8124824"/>
          <a:ext cx="3462194" cy="906607"/>
        </a:xfrm>
        <a:prstGeom prst="rect">
          <a:avLst/>
        </a:prstGeom>
        <a:solidFill>
          <a:sysClr val="window" lastClr="FFFFFF">
            <a:lumMod val="85000"/>
          </a:sys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กิจกรรมที่ </a:t>
          </a:r>
          <a:r>
            <a:rPr kumimoji="0" lang="en-US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4.4</a:t>
          </a: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ประชุมคณะอนุกรรมการสถานพยาบาลจังหวัดชลบุรี</a:t>
          </a:r>
          <a:endParaRPr kumimoji="0" lang="en-US" sz="10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1.ค่าเบี้ยประชุมรายครั้งการประชุมคณะอนุกรรมการสถานพยาบาลจังหวัดชลบุรี  เป็นเงิน 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14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50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0  บาท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(ประธาน 1,250 บาท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1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2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ครั้ง)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(คณะอนุกรรมการฯ 1,000 บาท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6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2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ครั้ง)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รวมเป็นเงิน ...............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14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50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0............... บาท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429357</xdr:colOff>
      <xdr:row>15</xdr:row>
      <xdr:rowOff>52100</xdr:rowOff>
    </xdr:from>
    <xdr:ext cx="2989385" cy="1918842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D896AF1-2649-4ADD-B0DD-317CD5FADD07}"/>
            </a:ext>
          </a:extLst>
        </xdr:cNvPr>
        <xdr:cNvSpPr txBox="1">
          <a:spLocks noChangeArrowheads="1"/>
        </xdr:cNvSpPr>
      </xdr:nvSpPr>
      <xdr:spPr bwMode="auto">
        <a:xfrm>
          <a:off x="5704742" y="4140523"/>
          <a:ext cx="2989385" cy="1918842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กิจกรรมที่ 4 ตรวจสอบมาตรฐานสถานประกอบการ และตรวจสอบข้อเท็จจริงกรณีร้องเรียน</a:t>
          </a:r>
          <a:endParaRPr kumimoji="0" lang="en-US" sz="1000" b="1" i="0" u="sng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1.ค่าเบี้ยเลี้ยงตรวจมาตรฐานสถานพยาบาล (รับผู้ป่วยไว้ค้างคืน.) 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         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(120 บาท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13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9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วัน)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                                    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เป็นเงิน 1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4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040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บาท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2.ค่าเบี้ยเลี้ยงตรวจพิจารณาออกใบอนุญาต/ตรวจสอบเฝ้าระวังและเรื่องร้องเรียนสถานพยาบาล </a:t>
          </a:r>
          <a:b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</a:b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(120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บาท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x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5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คน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30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วัน )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                                        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เป็นเงิน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18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,000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3.ค่าเบี้ยเลี้ยงตรวจพิจารณาออกใบอนุญาต/ตรวจสอบเฝ้าระวังและเรื่องร้องเรียน       สถานประกอบการเพื่อสุขภาพ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(120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บาท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x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4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คน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x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1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1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วัน )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 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เป็นเงิน  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5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28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0 บาท</a:t>
          </a:r>
          <a:endParaRPr kumimoji="0" lang="en-US" sz="1000" b="0" i="0" u="none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4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.ค่าทางด่วนในการเดินทางไป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-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กลับ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                              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เป็นเงิน  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4,000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                                   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              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รวมเป็นเงิน .............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41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3</a:t>
          </a: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20..................บาท</a:t>
          </a:r>
        </a:p>
      </xdr:txBody>
    </xdr:sp>
    <xdr:clientData/>
  </xdr:oneCellAnchor>
  <xdr:oneCellAnchor>
    <xdr:from>
      <xdr:col>5</xdr:col>
      <xdr:colOff>489957</xdr:colOff>
      <xdr:row>25</xdr:row>
      <xdr:rowOff>44921</xdr:rowOff>
    </xdr:from>
    <xdr:ext cx="2980073" cy="533831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51C79CBB-C468-43CE-A590-61F3E18A2115}"/>
            </a:ext>
          </a:extLst>
        </xdr:cNvPr>
        <xdr:cNvSpPr txBox="1">
          <a:spLocks noChangeArrowheads="1"/>
        </xdr:cNvSpPr>
      </xdr:nvSpPr>
      <xdr:spPr bwMode="auto">
        <a:xfrm>
          <a:off x="6527342" y="5320306"/>
          <a:ext cx="2980073" cy="533831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กิจกรรมที่ 7.</a:t>
          </a:r>
          <a:r>
            <a:rPr kumimoji="0" lang="en-US" sz="1000" b="1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kumimoji="0" lang="th-TH" sz="1000" b="1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ประชุมคณะทำงานตรวจมาตรฐานบริการในสถานพยาบาลเอกชนประเภทที่รับผู้ป่วยไว้ค้างคืน</a:t>
          </a:r>
          <a:endParaRPr kumimoji="0" lang="en-US" sz="1000" b="1" i="0" u="sng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ไม่ใช้งบประมาณ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15059</xdr:colOff>
      <xdr:row>14</xdr:row>
      <xdr:rowOff>31307</xdr:rowOff>
    </xdr:from>
    <xdr:ext cx="2975791" cy="443356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7387409" y="3431732"/>
          <a:ext cx="2975791" cy="443356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 u="sng">
              <a:latin typeface="TH SarabunPSK" pitchFamily="34" charset="-34"/>
              <a:ea typeface="+mn-ea"/>
              <a:cs typeface="TH SarabunPSK" pitchFamily="34" charset="-34"/>
            </a:rPr>
            <a:t>กิจกรรมที่</a:t>
          </a:r>
          <a:r>
            <a:rPr lang="th-TH" sz="1100" b="1" u="sng" baseline="0">
              <a:latin typeface="TH SarabunPSK" pitchFamily="34" charset="-34"/>
              <a:ea typeface="+mn-ea"/>
              <a:cs typeface="TH SarabunPSK" pitchFamily="34" charset="-34"/>
            </a:rPr>
            <a:t> 4 ประชุมคณะกรรมการอาหารจังหวัดชลบุรี</a:t>
          </a:r>
          <a:endParaRPr lang="en-US" sz="1100" b="1" u="sng">
            <a:latin typeface="TH SarabunPSK" pitchFamily="34" charset="-34"/>
            <a:ea typeface="+mn-ea"/>
            <a:cs typeface="TH SarabunPSK" pitchFamily="34" charset="-34"/>
          </a:endParaRPr>
        </a:p>
        <a:p>
          <a:pPr>
            <a:lnSpc>
              <a:spcPts val="1100"/>
            </a:lnSpc>
          </a:pPr>
          <a:r>
            <a:rPr lang="th-TH" sz="1100" baseline="0">
              <a:latin typeface="TH SarabunPSK" pitchFamily="34" charset="-34"/>
              <a:ea typeface="+mn-ea"/>
              <a:cs typeface="TH SarabunPSK" pitchFamily="34" charset="-34"/>
            </a:rPr>
            <a:t>ไม่ใช้งบประมาณ</a:t>
          </a:r>
        </a:p>
        <a:p>
          <a:r>
            <a:rPr lang="th-TH" sz="1100">
              <a:latin typeface="TH SarabunPSK" pitchFamily="34" charset="-34"/>
              <a:ea typeface="+mn-ea"/>
              <a:cs typeface="TH SarabunPSK" pitchFamily="34" charset="-34"/>
            </a:rPr>
            <a:t>                                                             </a:t>
          </a:r>
          <a:endParaRPr lang="th-TH" sz="1000"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6031</xdr:colOff>
      <xdr:row>12</xdr:row>
      <xdr:rowOff>34980</xdr:rowOff>
    </xdr:from>
    <xdr:ext cx="3400109" cy="373008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955471" y="2884860"/>
          <a:ext cx="3400109" cy="373008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 u="sng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 .ประชุมราชการคณะกรรมการเภสัชกรรมและการบำบัด จังหวัดชลบุรี.</a:t>
          </a:r>
          <a:endParaRPr lang="en-US" sz="1100" b="1" u="sng"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ไม่ใช้งบประมาณ</a:t>
          </a:r>
        </a:p>
      </xdr:txBody>
    </xdr:sp>
    <xdr:clientData/>
  </xdr:oneCellAnchor>
  <xdr:oneCellAnchor>
    <xdr:from>
      <xdr:col>5</xdr:col>
      <xdr:colOff>669256</xdr:colOff>
      <xdr:row>14</xdr:row>
      <xdr:rowOff>18734</xdr:rowOff>
    </xdr:from>
    <xdr:ext cx="3361724" cy="590866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948136" y="3325814"/>
          <a:ext cx="3361724" cy="590866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 u="sng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.ประชุมราชการคณะกรรมการกำหนดกรอบบัญชีรายการยาระดับ</a:t>
          </a:r>
          <a:r>
            <a:rPr lang="en-US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</a:t>
          </a:r>
          <a:r>
            <a:rPr lang="th-TH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จังหวัด..</a:t>
          </a:r>
          <a:endParaRPr lang="en-US" sz="1100" b="1" u="sng" baseline="0"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th-TH" sz="1100" b="0" u="none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ประชุมช่วงบ่ายไม่ใช้งบประมาณ</a:t>
          </a:r>
          <a:endParaRPr lang="en-US" sz="1100" b="0" u="none"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8110</xdr:colOff>
      <xdr:row>17</xdr:row>
      <xdr:rowOff>7303</xdr:rowOff>
    </xdr:from>
    <xdr:ext cx="3269761" cy="41338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957550" y="4000183"/>
          <a:ext cx="3269761" cy="413385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 u="sng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.ประชุมราชการคณะกรรมการจัดซื้อ-จัดหายาร่วมระดับจังหวัด..</a:t>
          </a:r>
        </a:p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ไม่ใช้งบประมาณ</a:t>
          </a:r>
        </a:p>
      </xdr:txBody>
    </xdr:sp>
    <xdr:clientData/>
  </xdr:oneCellAnchor>
  <xdr:oneCellAnchor>
    <xdr:from>
      <xdr:col>6</xdr:col>
      <xdr:colOff>16104</xdr:colOff>
      <xdr:row>18</xdr:row>
      <xdr:rowOff>219072</xdr:rowOff>
    </xdr:from>
    <xdr:ext cx="3288440" cy="708981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965544" y="4440552"/>
          <a:ext cx="3288440" cy="708981"/>
        </a:xfrm>
        <a:prstGeom prst="rect">
          <a:avLst/>
        </a:prstGeom>
        <a:solidFill>
          <a:schemeClr val="bg1">
            <a:lumMod val="85000"/>
          </a:schemeClr>
        </a:solidFill>
        <a:ln w="9525">
          <a:noFill/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 u="sng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100" b="1" u="sng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.ประชุมราชการคณะกรรมการกำหนดกรอบบัญชีรายการเวชภัณฑ์ที่มิใช่ยาและจัดซื้อ-จัดหาเวชภัณฑ์ที่มิใช่ยาร่วมกันระดับจังหวัด..(วัสดุการแพทย์,วัสดุวิทยาศาสตร์และวัสดุทันตกรรม)</a:t>
          </a:r>
          <a:endParaRPr lang="en-US" sz="1100" b="1" u="sng"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ไม่ใช้งบประมาณ</a:t>
          </a:r>
        </a:p>
        <a:p>
          <a:pPr algn="l"/>
          <a:r>
            <a:rPr lang="th-TH" sz="1100" baseline="0"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"/>
  <sheetViews>
    <sheetView zoomScale="110" zoomScaleNormal="110" workbookViewId="0">
      <pane ySplit="4" topLeftCell="A14" activePane="bottomLeft" state="frozen"/>
      <selection pane="bottomLeft" activeCell="Q9" sqref="Q9:Q10"/>
    </sheetView>
  </sheetViews>
  <sheetFormatPr defaultRowHeight="24"/>
  <cols>
    <col min="1" max="1" width="5.140625" style="32" customWidth="1"/>
    <col min="2" max="2" width="54.85546875" style="32" customWidth="1"/>
    <col min="3" max="3" width="9.5703125" style="166" customWidth="1"/>
    <col min="4" max="4" width="12.42578125" style="167" customWidth="1"/>
    <col min="5" max="5" width="6.42578125" style="167" customWidth="1"/>
    <col min="6" max="6" width="7.7109375" style="167" customWidth="1"/>
    <col min="7" max="7" width="5.42578125" style="167" customWidth="1"/>
    <col min="8" max="8" width="10.140625" style="167" customWidth="1"/>
    <col min="9" max="9" width="12.42578125" style="167" customWidth="1"/>
    <col min="10" max="10" width="8.42578125" style="167" customWidth="1"/>
    <col min="11" max="14" width="9.140625" style="167" customWidth="1"/>
    <col min="15" max="15" width="12.7109375" style="167" customWidth="1"/>
    <col min="16" max="16" width="16.5703125" style="32" customWidth="1"/>
    <col min="17" max="17" width="10.28515625" style="32" customWidth="1"/>
    <col min="18" max="248" width="9" style="32"/>
    <col min="249" max="249" width="4.42578125" style="32" customWidth="1"/>
    <col min="250" max="250" width="45.140625" style="32" customWidth="1"/>
    <col min="251" max="251" width="11.7109375" style="32" customWidth="1"/>
    <col min="252" max="252" width="9.140625" style="32" customWidth="1"/>
    <col min="253" max="257" width="9" style="32"/>
    <col min="258" max="258" width="10.42578125" style="32" customWidth="1"/>
    <col min="259" max="259" width="10.85546875" style="32" customWidth="1"/>
    <col min="260" max="260" width="12" style="32" customWidth="1"/>
    <col min="261" max="261" width="8.140625" style="32" customWidth="1"/>
    <col min="262" max="504" width="9" style="32"/>
    <col min="505" max="505" width="4.42578125" style="32" customWidth="1"/>
    <col min="506" max="506" width="45.140625" style="32" customWidth="1"/>
    <col min="507" max="507" width="11.7109375" style="32" customWidth="1"/>
    <col min="508" max="508" width="9.140625" style="32" customWidth="1"/>
    <col min="509" max="513" width="9" style="32"/>
    <col min="514" max="514" width="10.42578125" style="32" customWidth="1"/>
    <col min="515" max="515" width="10.85546875" style="32" customWidth="1"/>
    <col min="516" max="516" width="12" style="32" customWidth="1"/>
    <col min="517" max="517" width="8.140625" style="32" customWidth="1"/>
    <col min="518" max="760" width="9" style="32"/>
    <col min="761" max="761" width="4.42578125" style="32" customWidth="1"/>
    <col min="762" max="762" width="45.140625" style="32" customWidth="1"/>
    <col min="763" max="763" width="11.7109375" style="32" customWidth="1"/>
    <col min="764" max="764" width="9.140625" style="32" customWidth="1"/>
    <col min="765" max="769" width="9" style="32"/>
    <col min="770" max="770" width="10.42578125" style="32" customWidth="1"/>
    <col min="771" max="771" width="10.85546875" style="32" customWidth="1"/>
    <col min="772" max="772" width="12" style="32" customWidth="1"/>
    <col min="773" max="773" width="8.140625" style="32" customWidth="1"/>
    <col min="774" max="1016" width="9" style="32"/>
    <col min="1017" max="1017" width="4.42578125" style="32" customWidth="1"/>
    <col min="1018" max="1018" width="45.140625" style="32" customWidth="1"/>
    <col min="1019" max="1019" width="11.7109375" style="32" customWidth="1"/>
    <col min="1020" max="1020" width="9.140625" style="32" customWidth="1"/>
    <col min="1021" max="1025" width="9" style="32"/>
    <col min="1026" max="1026" width="10.42578125" style="32" customWidth="1"/>
    <col min="1027" max="1027" width="10.85546875" style="32" customWidth="1"/>
    <col min="1028" max="1028" width="12" style="32" customWidth="1"/>
    <col min="1029" max="1029" width="8.140625" style="32" customWidth="1"/>
    <col min="1030" max="1272" width="9" style="32"/>
    <col min="1273" max="1273" width="4.42578125" style="32" customWidth="1"/>
    <col min="1274" max="1274" width="45.140625" style="32" customWidth="1"/>
    <col min="1275" max="1275" width="11.7109375" style="32" customWidth="1"/>
    <col min="1276" max="1276" width="9.140625" style="32" customWidth="1"/>
    <col min="1277" max="1281" width="9" style="32"/>
    <col min="1282" max="1282" width="10.42578125" style="32" customWidth="1"/>
    <col min="1283" max="1283" width="10.85546875" style="32" customWidth="1"/>
    <col min="1284" max="1284" width="12" style="32" customWidth="1"/>
    <col min="1285" max="1285" width="8.140625" style="32" customWidth="1"/>
    <col min="1286" max="1528" width="9" style="32"/>
    <col min="1529" max="1529" width="4.42578125" style="32" customWidth="1"/>
    <col min="1530" max="1530" width="45.140625" style="32" customWidth="1"/>
    <col min="1531" max="1531" width="11.7109375" style="32" customWidth="1"/>
    <col min="1532" max="1532" width="9.140625" style="32" customWidth="1"/>
    <col min="1533" max="1537" width="9" style="32"/>
    <col min="1538" max="1538" width="10.42578125" style="32" customWidth="1"/>
    <col min="1539" max="1539" width="10.85546875" style="32" customWidth="1"/>
    <col min="1540" max="1540" width="12" style="32" customWidth="1"/>
    <col min="1541" max="1541" width="8.140625" style="32" customWidth="1"/>
    <col min="1542" max="1784" width="9" style="32"/>
    <col min="1785" max="1785" width="4.42578125" style="32" customWidth="1"/>
    <col min="1786" max="1786" width="45.140625" style="32" customWidth="1"/>
    <col min="1787" max="1787" width="11.7109375" style="32" customWidth="1"/>
    <col min="1788" max="1788" width="9.140625" style="32" customWidth="1"/>
    <col min="1789" max="1793" width="9" style="32"/>
    <col min="1794" max="1794" width="10.42578125" style="32" customWidth="1"/>
    <col min="1795" max="1795" width="10.85546875" style="32" customWidth="1"/>
    <col min="1796" max="1796" width="12" style="32" customWidth="1"/>
    <col min="1797" max="1797" width="8.140625" style="32" customWidth="1"/>
    <col min="1798" max="2040" width="9" style="32"/>
    <col min="2041" max="2041" width="4.42578125" style="32" customWidth="1"/>
    <col min="2042" max="2042" width="45.140625" style="32" customWidth="1"/>
    <col min="2043" max="2043" width="11.7109375" style="32" customWidth="1"/>
    <col min="2044" max="2044" width="9.140625" style="32" customWidth="1"/>
    <col min="2045" max="2049" width="9" style="32"/>
    <col min="2050" max="2050" width="10.42578125" style="32" customWidth="1"/>
    <col min="2051" max="2051" width="10.85546875" style="32" customWidth="1"/>
    <col min="2052" max="2052" width="12" style="32" customWidth="1"/>
    <col min="2053" max="2053" width="8.140625" style="32" customWidth="1"/>
    <col min="2054" max="2296" width="9" style="32"/>
    <col min="2297" max="2297" width="4.42578125" style="32" customWidth="1"/>
    <col min="2298" max="2298" width="45.140625" style="32" customWidth="1"/>
    <col min="2299" max="2299" width="11.7109375" style="32" customWidth="1"/>
    <col min="2300" max="2300" width="9.140625" style="32" customWidth="1"/>
    <col min="2301" max="2305" width="9" style="32"/>
    <col min="2306" max="2306" width="10.42578125" style="32" customWidth="1"/>
    <col min="2307" max="2307" width="10.85546875" style="32" customWidth="1"/>
    <col min="2308" max="2308" width="12" style="32" customWidth="1"/>
    <col min="2309" max="2309" width="8.140625" style="32" customWidth="1"/>
    <col min="2310" max="2552" width="9" style="32"/>
    <col min="2553" max="2553" width="4.42578125" style="32" customWidth="1"/>
    <col min="2554" max="2554" width="45.140625" style="32" customWidth="1"/>
    <col min="2555" max="2555" width="11.7109375" style="32" customWidth="1"/>
    <col min="2556" max="2556" width="9.140625" style="32" customWidth="1"/>
    <col min="2557" max="2561" width="9" style="32"/>
    <col min="2562" max="2562" width="10.42578125" style="32" customWidth="1"/>
    <col min="2563" max="2563" width="10.85546875" style="32" customWidth="1"/>
    <col min="2564" max="2564" width="12" style="32" customWidth="1"/>
    <col min="2565" max="2565" width="8.140625" style="32" customWidth="1"/>
    <col min="2566" max="2808" width="9" style="32"/>
    <col min="2809" max="2809" width="4.42578125" style="32" customWidth="1"/>
    <col min="2810" max="2810" width="45.140625" style="32" customWidth="1"/>
    <col min="2811" max="2811" width="11.7109375" style="32" customWidth="1"/>
    <col min="2812" max="2812" width="9.140625" style="32" customWidth="1"/>
    <col min="2813" max="2817" width="9" style="32"/>
    <col min="2818" max="2818" width="10.42578125" style="32" customWidth="1"/>
    <col min="2819" max="2819" width="10.85546875" style="32" customWidth="1"/>
    <col min="2820" max="2820" width="12" style="32" customWidth="1"/>
    <col min="2821" max="2821" width="8.140625" style="32" customWidth="1"/>
    <col min="2822" max="3064" width="9" style="32"/>
    <col min="3065" max="3065" width="4.42578125" style="32" customWidth="1"/>
    <col min="3066" max="3066" width="45.140625" style="32" customWidth="1"/>
    <col min="3067" max="3067" width="11.7109375" style="32" customWidth="1"/>
    <col min="3068" max="3068" width="9.140625" style="32" customWidth="1"/>
    <col min="3069" max="3073" width="9" style="32"/>
    <col min="3074" max="3074" width="10.42578125" style="32" customWidth="1"/>
    <col min="3075" max="3075" width="10.85546875" style="32" customWidth="1"/>
    <col min="3076" max="3076" width="12" style="32" customWidth="1"/>
    <col min="3077" max="3077" width="8.140625" style="32" customWidth="1"/>
    <col min="3078" max="3320" width="9" style="32"/>
    <col min="3321" max="3321" width="4.42578125" style="32" customWidth="1"/>
    <col min="3322" max="3322" width="45.140625" style="32" customWidth="1"/>
    <col min="3323" max="3323" width="11.7109375" style="32" customWidth="1"/>
    <col min="3324" max="3324" width="9.140625" style="32" customWidth="1"/>
    <col min="3325" max="3329" width="9" style="32"/>
    <col min="3330" max="3330" width="10.42578125" style="32" customWidth="1"/>
    <col min="3331" max="3331" width="10.85546875" style="32" customWidth="1"/>
    <col min="3332" max="3332" width="12" style="32" customWidth="1"/>
    <col min="3333" max="3333" width="8.140625" style="32" customWidth="1"/>
    <col min="3334" max="3576" width="9" style="32"/>
    <col min="3577" max="3577" width="4.42578125" style="32" customWidth="1"/>
    <col min="3578" max="3578" width="45.140625" style="32" customWidth="1"/>
    <col min="3579" max="3579" width="11.7109375" style="32" customWidth="1"/>
    <col min="3580" max="3580" width="9.140625" style="32" customWidth="1"/>
    <col min="3581" max="3585" width="9" style="32"/>
    <col min="3586" max="3586" width="10.42578125" style="32" customWidth="1"/>
    <col min="3587" max="3587" width="10.85546875" style="32" customWidth="1"/>
    <col min="3588" max="3588" width="12" style="32" customWidth="1"/>
    <col min="3589" max="3589" width="8.140625" style="32" customWidth="1"/>
    <col min="3590" max="3832" width="9" style="32"/>
    <col min="3833" max="3833" width="4.42578125" style="32" customWidth="1"/>
    <col min="3834" max="3834" width="45.140625" style="32" customWidth="1"/>
    <col min="3835" max="3835" width="11.7109375" style="32" customWidth="1"/>
    <col min="3836" max="3836" width="9.140625" style="32" customWidth="1"/>
    <col min="3837" max="3841" width="9" style="32"/>
    <col min="3842" max="3842" width="10.42578125" style="32" customWidth="1"/>
    <col min="3843" max="3843" width="10.85546875" style="32" customWidth="1"/>
    <col min="3844" max="3844" width="12" style="32" customWidth="1"/>
    <col min="3845" max="3845" width="8.140625" style="32" customWidth="1"/>
    <col min="3846" max="4088" width="9" style="32"/>
    <col min="4089" max="4089" width="4.42578125" style="32" customWidth="1"/>
    <col min="4090" max="4090" width="45.140625" style="32" customWidth="1"/>
    <col min="4091" max="4091" width="11.7109375" style="32" customWidth="1"/>
    <col min="4092" max="4092" width="9.140625" style="32" customWidth="1"/>
    <col min="4093" max="4097" width="9" style="32"/>
    <col min="4098" max="4098" width="10.42578125" style="32" customWidth="1"/>
    <col min="4099" max="4099" width="10.85546875" style="32" customWidth="1"/>
    <col min="4100" max="4100" width="12" style="32" customWidth="1"/>
    <col min="4101" max="4101" width="8.140625" style="32" customWidth="1"/>
    <col min="4102" max="4344" width="9" style="32"/>
    <col min="4345" max="4345" width="4.42578125" style="32" customWidth="1"/>
    <col min="4346" max="4346" width="45.140625" style="32" customWidth="1"/>
    <col min="4347" max="4347" width="11.7109375" style="32" customWidth="1"/>
    <col min="4348" max="4348" width="9.140625" style="32" customWidth="1"/>
    <col min="4349" max="4353" width="9" style="32"/>
    <col min="4354" max="4354" width="10.42578125" style="32" customWidth="1"/>
    <col min="4355" max="4355" width="10.85546875" style="32" customWidth="1"/>
    <col min="4356" max="4356" width="12" style="32" customWidth="1"/>
    <col min="4357" max="4357" width="8.140625" style="32" customWidth="1"/>
    <col min="4358" max="4600" width="9" style="32"/>
    <col min="4601" max="4601" width="4.42578125" style="32" customWidth="1"/>
    <col min="4602" max="4602" width="45.140625" style="32" customWidth="1"/>
    <col min="4603" max="4603" width="11.7109375" style="32" customWidth="1"/>
    <col min="4604" max="4604" width="9.140625" style="32" customWidth="1"/>
    <col min="4605" max="4609" width="9" style="32"/>
    <col min="4610" max="4610" width="10.42578125" style="32" customWidth="1"/>
    <col min="4611" max="4611" width="10.85546875" style="32" customWidth="1"/>
    <col min="4612" max="4612" width="12" style="32" customWidth="1"/>
    <col min="4613" max="4613" width="8.140625" style="32" customWidth="1"/>
    <col min="4614" max="4856" width="9" style="32"/>
    <col min="4857" max="4857" width="4.42578125" style="32" customWidth="1"/>
    <col min="4858" max="4858" width="45.140625" style="32" customWidth="1"/>
    <col min="4859" max="4859" width="11.7109375" style="32" customWidth="1"/>
    <col min="4860" max="4860" width="9.140625" style="32" customWidth="1"/>
    <col min="4861" max="4865" width="9" style="32"/>
    <col min="4866" max="4866" width="10.42578125" style="32" customWidth="1"/>
    <col min="4867" max="4867" width="10.85546875" style="32" customWidth="1"/>
    <col min="4868" max="4868" width="12" style="32" customWidth="1"/>
    <col min="4869" max="4869" width="8.140625" style="32" customWidth="1"/>
    <col min="4870" max="5112" width="9" style="32"/>
    <col min="5113" max="5113" width="4.42578125" style="32" customWidth="1"/>
    <col min="5114" max="5114" width="45.140625" style="32" customWidth="1"/>
    <col min="5115" max="5115" width="11.7109375" style="32" customWidth="1"/>
    <col min="5116" max="5116" width="9.140625" style="32" customWidth="1"/>
    <col min="5117" max="5121" width="9" style="32"/>
    <col min="5122" max="5122" width="10.42578125" style="32" customWidth="1"/>
    <col min="5123" max="5123" width="10.85546875" style="32" customWidth="1"/>
    <col min="5124" max="5124" width="12" style="32" customWidth="1"/>
    <col min="5125" max="5125" width="8.140625" style="32" customWidth="1"/>
    <col min="5126" max="5368" width="9" style="32"/>
    <col min="5369" max="5369" width="4.42578125" style="32" customWidth="1"/>
    <col min="5370" max="5370" width="45.140625" style="32" customWidth="1"/>
    <col min="5371" max="5371" width="11.7109375" style="32" customWidth="1"/>
    <col min="5372" max="5372" width="9.140625" style="32" customWidth="1"/>
    <col min="5373" max="5377" width="9" style="32"/>
    <col min="5378" max="5378" width="10.42578125" style="32" customWidth="1"/>
    <col min="5379" max="5379" width="10.85546875" style="32" customWidth="1"/>
    <col min="5380" max="5380" width="12" style="32" customWidth="1"/>
    <col min="5381" max="5381" width="8.140625" style="32" customWidth="1"/>
    <col min="5382" max="5624" width="9" style="32"/>
    <col min="5625" max="5625" width="4.42578125" style="32" customWidth="1"/>
    <col min="5626" max="5626" width="45.140625" style="32" customWidth="1"/>
    <col min="5627" max="5627" width="11.7109375" style="32" customWidth="1"/>
    <col min="5628" max="5628" width="9.140625" style="32" customWidth="1"/>
    <col min="5629" max="5633" width="9" style="32"/>
    <col min="5634" max="5634" width="10.42578125" style="32" customWidth="1"/>
    <col min="5635" max="5635" width="10.85546875" style="32" customWidth="1"/>
    <col min="5636" max="5636" width="12" style="32" customWidth="1"/>
    <col min="5637" max="5637" width="8.140625" style="32" customWidth="1"/>
    <col min="5638" max="5880" width="9" style="32"/>
    <col min="5881" max="5881" width="4.42578125" style="32" customWidth="1"/>
    <col min="5882" max="5882" width="45.140625" style="32" customWidth="1"/>
    <col min="5883" max="5883" width="11.7109375" style="32" customWidth="1"/>
    <col min="5884" max="5884" width="9.140625" style="32" customWidth="1"/>
    <col min="5885" max="5889" width="9" style="32"/>
    <col min="5890" max="5890" width="10.42578125" style="32" customWidth="1"/>
    <col min="5891" max="5891" width="10.85546875" style="32" customWidth="1"/>
    <col min="5892" max="5892" width="12" style="32" customWidth="1"/>
    <col min="5893" max="5893" width="8.140625" style="32" customWidth="1"/>
    <col min="5894" max="6136" width="9" style="32"/>
    <col min="6137" max="6137" width="4.42578125" style="32" customWidth="1"/>
    <col min="6138" max="6138" width="45.140625" style="32" customWidth="1"/>
    <col min="6139" max="6139" width="11.7109375" style="32" customWidth="1"/>
    <col min="6140" max="6140" width="9.140625" style="32" customWidth="1"/>
    <col min="6141" max="6145" width="9" style="32"/>
    <col min="6146" max="6146" width="10.42578125" style="32" customWidth="1"/>
    <col min="6147" max="6147" width="10.85546875" style="32" customWidth="1"/>
    <col min="6148" max="6148" width="12" style="32" customWidth="1"/>
    <col min="6149" max="6149" width="8.140625" style="32" customWidth="1"/>
    <col min="6150" max="6392" width="9" style="32"/>
    <col min="6393" max="6393" width="4.42578125" style="32" customWidth="1"/>
    <col min="6394" max="6394" width="45.140625" style="32" customWidth="1"/>
    <col min="6395" max="6395" width="11.7109375" style="32" customWidth="1"/>
    <col min="6396" max="6396" width="9.140625" style="32" customWidth="1"/>
    <col min="6397" max="6401" width="9" style="32"/>
    <col min="6402" max="6402" width="10.42578125" style="32" customWidth="1"/>
    <col min="6403" max="6403" width="10.85546875" style="32" customWidth="1"/>
    <col min="6404" max="6404" width="12" style="32" customWidth="1"/>
    <col min="6405" max="6405" width="8.140625" style="32" customWidth="1"/>
    <col min="6406" max="6648" width="9" style="32"/>
    <col min="6649" max="6649" width="4.42578125" style="32" customWidth="1"/>
    <col min="6650" max="6650" width="45.140625" style="32" customWidth="1"/>
    <col min="6651" max="6651" width="11.7109375" style="32" customWidth="1"/>
    <col min="6652" max="6652" width="9.140625" style="32" customWidth="1"/>
    <col min="6653" max="6657" width="9" style="32"/>
    <col min="6658" max="6658" width="10.42578125" style="32" customWidth="1"/>
    <col min="6659" max="6659" width="10.85546875" style="32" customWidth="1"/>
    <col min="6660" max="6660" width="12" style="32" customWidth="1"/>
    <col min="6661" max="6661" width="8.140625" style="32" customWidth="1"/>
    <col min="6662" max="6904" width="9" style="32"/>
    <col min="6905" max="6905" width="4.42578125" style="32" customWidth="1"/>
    <col min="6906" max="6906" width="45.140625" style="32" customWidth="1"/>
    <col min="6907" max="6907" width="11.7109375" style="32" customWidth="1"/>
    <col min="6908" max="6908" width="9.140625" style="32" customWidth="1"/>
    <col min="6909" max="6913" width="9" style="32"/>
    <col min="6914" max="6914" width="10.42578125" style="32" customWidth="1"/>
    <col min="6915" max="6915" width="10.85546875" style="32" customWidth="1"/>
    <col min="6916" max="6916" width="12" style="32" customWidth="1"/>
    <col min="6917" max="6917" width="8.140625" style="32" customWidth="1"/>
    <col min="6918" max="7160" width="9" style="32"/>
    <col min="7161" max="7161" width="4.42578125" style="32" customWidth="1"/>
    <col min="7162" max="7162" width="45.140625" style="32" customWidth="1"/>
    <col min="7163" max="7163" width="11.7109375" style="32" customWidth="1"/>
    <col min="7164" max="7164" width="9.140625" style="32" customWidth="1"/>
    <col min="7165" max="7169" width="9" style="32"/>
    <col min="7170" max="7170" width="10.42578125" style="32" customWidth="1"/>
    <col min="7171" max="7171" width="10.85546875" style="32" customWidth="1"/>
    <col min="7172" max="7172" width="12" style="32" customWidth="1"/>
    <col min="7173" max="7173" width="8.140625" style="32" customWidth="1"/>
    <col min="7174" max="7416" width="9" style="32"/>
    <col min="7417" max="7417" width="4.42578125" style="32" customWidth="1"/>
    <col min="7418" max="7418" width="45.140625" style="32" customWidth="1"/>
    <col min="7419" max="7419" width="11.7109375" style="32" customWidth="1"/>
    <col min="7420" max="7420" width="9.140625" style="32" customWidth="1"/>
    <col min="7421" max="7425" width="9" style="32"/>
    <col min="7426" max="7426" width="10.42578125" style="32" customWidth="1"/>
    <col min="7427" max="7427" width="10.85546875" style="32" customWidth="1"/>
    <col min="7428" max="7428" width="12" style="32" customWidth="1"/>
    <col min="7429" max="7429" width="8.140625" style="32" customWidth="1"/>
    <col min="7430" max="7672" width="9" style="32"/>
    <col min="7673" max="7673" width="4.42578125" style="32" customWidth="1"/>
    <col min="7674" max="7674" width="45.140625" style="32" customWidth="1"/>
    <col min="7675" max="7675" width="11.7109375" style="32" customWidth="1"/>
    <col min="7676" max="7676" width="9.140625" style="32" customWidth="1"/>
    <col min="7677" max="7681" width="9" style="32"/>
    <col min="7682" max="7682" width="10.42578125" style="32" customWidth="1"/>
    <col min="7683" max="7683" width="10.85546875" style="32" customWidth="1"/>
    <col min="7684" max="7684" width="12" style="32" customWidth="1"/>
    <col min="7685" max="7685" width="8.140625" style="32" customWidth="1"/>
    <col min="7686" max="7928" width="9" style="32"/>
    <col min="7929" max="7929" width="4.42578125" style="32" customWidth="1"/>
    <col min="7930" max="7930" width="45.140625" style="32" customWidth="1"/>
    <col min="7931" max="7931" width="11.7109375" style="32" customWidth="1"/>
    <col min="7932" max="7932" width="9.140625" style="32" customWidth="1"/>
    <col min="7933" max="7937" width="9" style="32"/>
    <col min="7938" max="7938" width="10.42578125" style="32" customWidth="1"/>
    <col min="7939" max="7939" width="10.85546875" style="32" customWidth="1"/>
    <col min="7940" max="7940" width="12" style="32" customWidth="1"/>
    <col min="7941" max="7941" width="8.140625" style="32" customWidth="1"/>
    <col min="7942" max="8184" width="9" style="32"/>
    <col min="8185" max="8185" width="4.42578125" style="32" customWidth="1"/>
    <col min="8186" max="8186" width="45.140625" style="32" customWidth="1"/>
    <col min="8187" max="8187" width="11.7109375" style="32" customWidth="1"/>
    <col min="8188" max="8188" width="9.140625" style="32" customWidth="1"/>
    <col min="8189" max="8193" width="9" style="32"/>
    <col min="8194" max="8194" width="10.42578125" style="32" customWidth="1"/>
    <col min="8195" max="8195" width="10.85546875" style="32" customWidth="1"/>
    <col min="8196" max="8196" width="12" style="32" customWidth="1"/>
    <col min="8197" max="8197" width="8.140625" style="32" customWidth="1"/>
    <col min="8198" max="8440" width="9" style="32"/>
    <col min="8441" max="8441" width="4.42578125" style="32" customWidth="1"/>
    <col min="8442" max="8442" width="45.140625" style="32" customWidth="1"/>
    <col min="8443" max="8443" width="11.7109375" style="32" customWidth="1"/>
    <col min="8444" max="8444" width="9.140625" style="32" customWidth="1"/>
    <col min="8445" max="8449" width="9" style="32"/>
    <col min="8450" max="8450" width="10.42578125" style="32" customWidth="1"/>
    <col min="8451" max="8451" width="10.85546875" style="32" customWidth="1"/>
    <col min="8452" max="8452" width="12" style="32" customWidth="1"/>
    <col min="8453" max="8453" width="8.140625" style="32" customWidth="1"/>
    <col min="8454" max="8696" width="9" style="32"/>
    <col min="8697" max="8697" width="4.42578125" style="32" customWidth="1"/>
    <col min="8698" max="8698" width="45.140625" style="32" customWidth="1"/>
    <col min="8699" max="8699" width="11.7109375" style="32" customWidth="1"/>
    <col min="8700" max="8700" width="9.140625" style="32" customWidth="1"/>
    <col min="8701" max="8705" width="9" style="32"/>
    <col min="8706" max="8706" width="10.42578125" style="32" customWidth="1"/>
    <col min="8707" max="8707" width="10.85546875" style="32" customWidth="1"/>
    <col min="8708" max="8708" width="12" style="32" customWidth="1"/>
    <col min="8709" max="8709" width="8.140625" style="32" customWidth="1"/>
    <col min="8710" max="8952" width="9" style="32"/>
    <col min="8953" max="8953" width="4.42578125" style="32" customWidth="1"/>
    <col min="8954" max="8954" width="45.140625" style="32" customWidth="1"/>
    <col min="8955" max="8955" width="11.7109375" style="32" customWidth="1"/>
    <col min="8956" max="8956" width="9.140625" style="32" customWidth="1"/>
    <col min="8957" max="8961" width="9" style="32"/>
    <col min="8962" max="8962" width="10.42578125" style="32" customWidth="1"/>
    <col min="8963" max="8963" width="10.85546875" style="32" customWidth="1"/>
    <col min="8964" max="8964" width="12" style="32" customWidth="1"/>
    <col min="8965" max="8965" width="8.140625" style="32" customWidth="1"/>
    <col min="8966" max="9208" width="9" style="32"/>
    <col min="9209" max="9209" width="4.42578125" style="32" customWidth="1"/>
    <col min="9210" max="9210" width="45.140625" style="32" customWidth="1"/>
    <col min="9211" max="9211" width="11.7109375" style="32" customWidth="1"/>
    <col min="9212" max="9212" width="9.140625" style="32" customWidth="1"/>
    <col min="9213" max="9217" width="9" style="32"/>
    <col min="9218" max="9218" width="10.42578125" style="32" customWidth="1"/>
    <col min="9219" max="9219" width="10.85546875" style="32" customWidth="1"/>
    <col min="9220" max="9220" width="12" style="32" customWidth="1"/>
    <col min="9221" max="9221" width="8.140625" style="32" customWidth="1"/>
    <col min="9222" max="9464" width="9" style="32"/>
    <col min="9465" max="9465" width="4.42578125" style="32" customWidth="1"/>
    <col min="9466" max="9466" width="45.140625" style="32" customWidth="1"/>
    <col min="9467" max="9467" width="11.7109375" style="32" customWidth="1"/>
    <col min="9468" max="9468" width="9.140625" style="32" customWidth="1"/>
    <col min="9469" max="9473" width="9" style="32"/>
    <col min="9474" max="9474" width="10.42578125" style="32" customWidth="1"/>
    <col min="9475" max="9475" width="10.85546875" style="32" customWidth="1"/>
    <col min="9476" max="9476" width="12" style="32" customWidth="1"/>
    <col min="9477" max="9477" width="8.140625" style="32" customWidth="1"/>
    <col min="9478" max="9720" width="9" style="32"/>
    <col min="9721" max="9721" width="4.42578125" style="32" customWidth="1"/>
    <col min="9722" max="9722" width="45.140625" style="32" customWidth="1"/>
    <col min="9723" max="9723" width="11.7109375" style="32" customWidth="1"/>
    <col min="9724" max="9724" width="9.140625" style="32" customWidth="1"/>
    <col min="9725" max="9729" width="9" style="32"/>
    <col min="9730" max="9730" width="10.42578125" style="32" customWidth="1"/>
    <col min="9731" max="9731" width="10.85546875" style="32" customWidth="1"/>
    <col min="9732" max="9732" width="12" style="32" customWidth="1"/>
    <col min="9733" max="9733" width="8.140625" style="32" customWidth="1"/>
    <col min="9734" max="9976" width="9" style="32"/>
    <col min="9977" max="9977" width="4.42578125" style="32" customWidth="1"/>
    <col min="9978" max="9978" width="45.140625" style="32" customWidth="1"/>
    <col min="9979" max="9979" width="11.7109375" style="32" customWidth="1"/>
    <col min="9980" max="9980" width="9.140625" style="32" customWidth="1"/>
    <col min="9981" max="9985" width="9" style="32"/>
    <col min="9986" max="9986" width="10.42578125" style="32" customWidth="1"/>
    <col min="9987" max="9987" width="10.85546875" style="32" customWidth="1"/>
    <col min="9988" max="9988" width="12" style="32" customWidth="1"/>
    <col min="9989" max="9989" width="8.140625" style="32" customWidth="1"/>
    <col min="9990" max="10232" width="9" style="32"/>
    <col min="10233" max="10233" width="4.42578125" style="32" customWidth="1"/>
    <col min="10234" max="10234" width="45.140625" style="32" customWidth="1"/>
    <col min="10235" max="10235" width="11.7109375" style="32" customWidth="1"/>
    <col min="10236" max="10236" width="9.140625" style="32" customWidth="1"/>
    <col min="10237" max="10241" width="9" style="32"/>
    <col min="10242" max="10242" width="10.42578125" style="32" customWidth="1"/>
    <col min="10243" max="10243" width="10.85546875" style="32" customWidth="1"/>
    <col min="10244" max="10244" width="12" style="32" customWidth="1"/>
    <col min="10245" max="10245" width="8.140625" style="32" customWidth="1"/>
    <col min="10246" max="10488" width="9" style="32"/>
    <col min="10489" max="10489" width="4.42578125" style="32" customWidth="1"/>
    <col min="10490" max="10490" width="45.140625" style="32" customWidth="1"/>
    <col min="10491" max="10491" width="11.7109375" style="32" customWidth="1"/>
    <col min="10492" max="10492" width="9.140625" style="32" customWidth="1"/>
    <col min="10493" max="10497" width="9" style="32"/>
    <col min="10498" max="10498" width="10.42578125" style="32" customWidth="1"/>
    <col min="10499" max="10499" width="10.85546875" style="32" customWidth="1"/>
    <col min="10500" max="10500" width="12" style="32" customWidth="1"/>
    <col min="10501" max="10501" width="8.140625" style="32" customWidth="1"/>
    <col min="10502" max="10744" width="9" style="32"/>
    <col min="10745" max="10745" width="4.42578125" style="32" customWidth="1"/>
    <col min="10746" max="10746" width="45.140625" style="32" customWidth="1"/>
    <col min="10747" max="10747" width="11.7109375" style="32" customWidth="1"/>
    <col min="10748" max="10748" width="9.140625" style="32" customWidth="1"/>
    <col min="10749" max="10753" width="9" style="32"/>
    <col min="10754" max="10754" width="10.42578125" style="32" customWidth="1"/>
    <col min="10755" max="10755" width="10.85546875" style="32" customWidth="1"/>
    <col min="10756" max="10756" width="12" style="32" customWidth="1"/>
    <col min="10757" max="10757" width="8.140625" style="32" customWidth="1"/>
    <col min="10758" max="11000" width="9" style="32"/>
    <col min="11001" max="11001" width="4.42578125" style="32" customWidth="1"/>
    <col min="11002" max="11002" width="45.140625" style="32" customWidth="1"/>
    <col min="11003" max="11003" width="11.7109375" style="32" customWidth="1"/>
    <col min="11004" max="11004" width="9.140625" style="32" customWidth="1"/>
    <col min="11005" max="11009" width="9" style="32"/>
    <col min="11010" max="11010" width="10.42578125" style="32" customWidth="1"/>
    <col min="11011" max="11011" width="10.85546875" style="32" customWidth="1"/>
    <col min="11012" max="11012" width="12" style="32" customWidth="1"/>
    <col min="11013" max="11013" width="8.140625" style="32" customWidth="1"/>
    <col min="11014" max="11256" width="9" style="32"/>
    <col min="11257" max="11257" width="4.42578125" style="32" customWidth="1"/>
    <col min="11258" max="11258" width="45.140625" style="32" customWidth="1"/>
    <col min="11259" max="11259" width="11.7109375" style="32" customWidth="1"/>
    <col min="11260" max="11260" width="9.140625" style="32" customWidth="1"/>
    <col min="11261" max="11265" width="9" style="32"/>
    <col min="11266" max="11266" width="10.42578125" style="32" customWidth="1"/>
    <col min="11267" max="11267" width="10.85546875" style="32" customWidth="1"/>
    <col min="11268" max="11268" width="12" style="32" customWidth="1"/>
    <col min="11269" max="11269" width="8.140625" style="32" customWidth="1"/>
    <col min="11270" max="11512" width="9" style="32"/>
    <col min="11513" max="11513" width="4.42578125" style="32" customWidth="1"/>
    <col min="11514" max="11514" width="45.140625" style="32" customWidth="1"/>
    <col min="11515" max="11515" width="11.7109375" style="32" customWidth="1"/>
    <col min="11516" max="11516" width="9.140625" style="32" customWidth="1"/>
    <col min="11517" max="11521" width="9" style="32"/>
    <col min="11522" max="11522" width="10.42578125" style="32" customWidth="1"/>
    <col min="11523" max="11523" width="10.85546875" style="32" customWidth="1"/>
    <col min="11524" max="11524" width="12" style="32" customWidth="1"/>
    <col min="11525" max="11525" width="8.140625" style="32" customWidth="1"/>
    <col min="11526" max="11768" width="9" style="32"/>
    <col min="11769" max="11769" width="4.42578125" style="32" customWidth="1"/>
    <col min="11770" max="11770" width="45.140625" style="32" customWidth="1"/>
    <col min="11771" max="11771" width="11.7109375" style="32" customWidth="1"/>
    <col min="11772" max="11772" width="9.140625" style="32" customWidth="1"/>
    <col min="11773" max="11777" width="9" style="32"/>
    <col min="11778" max="11778" width="10.42578125" style="32" customWidth="1"/>
    <col min="11779" max="11779" width="10.85546875" style="32" customWidth="1"/>
    <col min="11780" max="11780" width="12" style="32" customWidth="1"/>
    <col min="11781" max="11781" width="8.140625" style="32" customWidth="1"/>
    <col min="11782" max="12024" width="9" style="32"/>
    <col min="12025" max="12025" width="4.42578125" style="32" customWidth="1"/>
    <col min="12026" max="12026" width="45.140625" style="32" customWidth="1"/>
    <col min="12027" max="12027" width="11.7109375" style="32" customWidth="1"/>
    <col min="12028" max="12028" width="9.140625" style="32" customWidth="1"/>
    <col min="12029" max="12033" width="9" style="32"/>
    <col min="12034" max="12034" width="10.42578125" style="32" customWidth="1"/>
    <col min="12035" max="12035" width="10.85546875" style="32" customWidth="1"/>
    <col min="12036" max="12036" width="12" style="32" customWidth="1"/>
    <col min="12037" max="12037" width="8.140625" style="32" customWidth="1"/>
    <col min="12038" max="12280" width="9" style="32"/>
    <col min="12281" max="12281" width="4.42578125" style="32" customWidth="1"/>
    <col min="12282" max="12282" width="45.140625" style="32" customWidth="1"/>
    <col min="12283" max="12283" width="11.7109375" style="32" customWidth="1"/>
    <col min="12284" max="12284" width="9.140625" style="32" customWidth="1"/>
    <col min="12285" max="12289" width="9" style="32"/>
    <col min="12290" max="12290" width="10.42578125" style="32" customWidth="1"/>
    <col min="12291" max="12291" width="10.85546875" style="32" customWidth="1"/>
    <col min="12292" max="12292" width="12" style="32" customWidth="1"/>
    <col min="12293" max="12293" width="8.140625" style="32" customWidth="1"/>
    <col min="12294" max="12536" width="9" style="32"/>
    <col min="12537" max="12537" width="4.42578125" style="32" customWidth="1"/>
    <col min="12538" max="12538" width="45.140625" style="32" customWidth="1"/>
    <col min="12539" max="12539" width="11.7109375" style="32" customWidth="1"/>
    <col min="12540" max="12540" width="9.140625" style="32" customWidth="1"/>
    <col min="12541" max="12545" width="9" style="32"/>
    <col min="12546" max="12546" width="10.42578125" style="32" customWidth="1"/>
    <col min="12547" max="12547" width="10.85546875" style="32" customWidth="1"/>
    <col min="12548" max="12548" width="12" style="32" customWidth="1"/>
    <col min="12549" max="12549" width="8.140625" style="32" customWidth="1"/>
    <col min="12550" max="12792" width="9" style="32"/>
    <col min="12793" max="12793" width="4.42578125" style="32" customWidth="1"/>
    <col min="12794" max="12794" width="45.140625" style="32" customWidth="1"/>
    <col min="12795" max="12795" width="11.7109375" style="32" customWidth="1"/>
    <col min="12796" max="12796" width="9.140625" style="32" customWidth="1"/>
    <col min="12797" max="12801" width="9" style="32"/>
    <col min="12802" max="12802" width="10.42578125" style="32" customWidth="1"/>
    <col min="12803" max="12803" width="10.85546875" style="32" customWidth="1"/>
    <col min="12804" max="12804" width="12" style="32" customWidth="1"/>
    <col min="12805" max="12805" width="8.140625" style="32" customWidth="1"/>
    <col min="12806" max="13048" width="9" style="32"/>
    <col min="13049" max="13049" width="4.42578125" style="32" customWidth="1"/>
    <col min="13050" max="13050" width="45.140625" style="32" customWidth="1"/>
    <col min="13051" max="13051" width="11.7109375" style="32" customWidth="1"/>
    <col min="13052" max="13052" width="9.140625" style="32" customWidth="1"/>
    <col min="13053" max="13057" width="9" style="32"/>
    <col min="13058" max="13058" width="10.42578125" style="32" customWidth="1"/>
    <col min="13059" max="13059" width="10.85546875" style="32" customWidth="1"/>
    <col min="13060" max="13060" width="12" style="32" customWidth="1"/>
    <col min="13061" max="13061" width="8.140625" style="32" customWidth="1"/>
    <col min="13062" max="13304" width="9" style="32"/>
    <col min="13305" max="13305" width="4.42578125" style="32" customWidth="1"/>
    <col min="13306" max="13306" width="45.140625" style="32" customWidth="1"/>
    <col min="13307" max="13307" width="11.7109375" style="32" customWidth="1"/>
    <col min="13308" max="13308" width="9.140625" style="32" customWidth="1"/>
    <col min="13309" max="13313" width="9" style="32"/>
    <col min="13314" max="13314" width="10.42578125" style="32" customWidth="1"/>
    <col min="13315" max="13315" width="10.85546875" style="32" customWidth="1"/>
    <col min="13316" max="13316" width="12" style="32" customWidth="1"/>
    <col min="13317" max="13317" width="8.140625" style="32" customWidth="1"/>
    <col min="13318" max="13560" width="9" style="32"/>
    <col min="13561" max="13561" width="4.42578125" style="32" customWidth="1"/>
    <col min="13562" max="13562" width="45.140625" style="32" customWidth="1"/>
    <col min="13563" max="13563" width="11.7109375" style="32" customWidth="1"/>
    <col min="13564" max="13564" width="9.140625" style="32" customWidth="1"/>
    <col min="13565" max="13569" width="9" style="32"/>
    <col min="13570" max="13570" width="10.42578125" style="32" customWidth="1"/>
    <col min="13571" max="13571" width="10.85546875" style="32" customWidth="1"/>
    <col min="13572" max="13572" width="12" style="32" customWidth="1"/>
    <col min="13573" max="13573" width="8.140625" style="32" customWidth="1"/>
    <col min="13574" max="13816" width="9" style="32"/>
    <col min="13817" max="13817" width="4.42578125" style="32" customWidth="1"/>
    <col min="13818" max="13818" width="45.140625" style="32" customWidth="1"/>
    <col min="13819" max="13819" width="11.7109375" style="32" customWidth="1"/>
    <col min="13820" max="13820" width="9.140625" style="32" customWidth="1"/>
    <col min="13821" max="13825" width="9" style="32"/>
    <col min="13826" max="13826" width="10.42578125" style="32" customWidth="1"/>
    <col min="13827" max="13827" width="10.85546875" style="32" customWidth="1"/>
    <col min="13828" max="13828" width="12" style="32" customWidth="1"/>
    <col min="13829" max="13829" width="8.140625" style="32" customWidth="1"/>
    <col min="13830" max="14072" width="9" style="32"/>
    <col min="14073" max="14073" width="4.42578125" style="32" customWidth="1"/>
    <col min="14074" max="14074" width="45.140625" style="32" customWidth="1"/>
    <col min="14075" max="14075" width="11.7109375" style="32" customWidth="1"/>
    <col min="14076" max="14076" width="9.140625" style="32" customWidth="1"/>
    <col min="14077" max="14081" width="9" style="32"/>
    <col min="14082" max="14082" width="10.42578125" style="32" customWidth="1"/>
    <col min="14083" max="14083" width="10.85546875" style="32" customWidth="1"/>
    <col min="14084" max="14084" width="12" style="32" customWidth="1"/>
    <col min="14085" max="14085" width="8.140625" style="32" customWidth="1"/>
    <col min="14086" max="14328" width="9" style="32"/>
    <col min="14329" max="14329" width="4.42578125" style="32" customWidth="1"/>
    <col min="14330" max="14330" width="45.140625" style="32" customWidth="1"/>
    <col min="14331" max="14331" width="11.7109375" style="32" customWidth="1"/>
    <col min="14332" max="14332" width="9.140625" style="32" customWidth="1"/>
    <col min="14333" max="14337" width="9" style="32"/>
    <col min="14338" max="14338" width="10.42578125" style="32" customWidth="1"/>
    <col min="14339" max="14339" width="10.85546875" style="32" customWidth="1"/>
    <col min="14340" max="14340" width="12" style="32" customWidth="1"/>
    <col min="14341" max="14341" width="8.140625" style="32" customWidth="1"/>
    <col min="14342" max="14584" width="9" style="32"/>
    <col min="14585" max="14585" width="4.42578125" style="32" customWidth="1"/>
    <col min="14586" max="14586" width="45.140625" style="32" customWidth="1"/>
    <col min="14587" max="14587" width="11.7109375" style="32" customWidth="1"/>
    <col min="14588" max="14588" width="9.140625" style="32" customWidth="1"/>
    <col min="14589" max="14593" width="9" style="32"/>
    <col min="14594" max="14594" width="10.42578125" style="32" customWidth="1"/>
    <col min="14595" max="14595" width="10.85546875" style="32" customWidth="1"/>
    <col min="14596" max="14596" width="12" style="32" customWidth="1"/>
    <col min="14597" max="14597" width="8.140625" style="32" customWidth="1"/>
    <col min="14598" max="14840" width="9" style="32"/>
    <col min="14841" max="14841" width="4.42578125" style="32" customWidth="1"/>
    <col min="14842" max="14842" width="45.140625" style="32" customWidth="1"/>
    <col min="14843" max="14843" width="11.7109375" style="32" customWidth="1"/>
    <col min="14844" max="14844" width="9.140625" style="32" customWidth="1"/>
    <col min="14845" max="14849" width="9" style="32"/>
    <col min="14850" max="14850" width="10.42578125" style="32" customWidth="1"/>
    <col min="14851" max="14851" width="10.85546875" style="32" customWidth="1"/>
    <col min="14852" max="14852" width="12" style="32" customWidth="1"/>
    <col min="14853" max="14853" width="8.140625" style="32" customWidth="1"/>
    <col min="14854" max="15096" width="9" style="32"/>
    <col min="15097" max="15097" width="4.42578125" style="32" customWidth="1"/>
    <col min="15098" max="15098" width="45.140625" style="32" customWidth="1"/>
    <col min="15099" max="15099" width="11.7109375" style="32" customWidth="1"/>
    <col min="15100" max="15100" width="9.140625" style="32" customWidth="1"/>
    <col min="15101" max="15105" width="9" style="32"/>
    <col min="15106" max="15106" width="10.42578125" style="32" customWidth="1"/>
    <col min="15107" max="15107" width="10.85546875" style="32" customWidth="1"/>
    <col min="15108" max="15108" width="12" style="32" customWidth="1"/>
    <col min="15109" max="15109" width="8.140625" style="32" customWidth="1"/>
    <col min="15110" max="15352" width="9" style="32"/>
    <col min="15353" max="15353" width="4.42578125" style="32" customWidth="1"/>
    <col min="15354" max="15354" width="45.140625" style="32" customWidth="1"/>
    <col min="15355" max="15355" width="11.7109375" style="32" customWidth="1"/>
    <col min="15356" max="15356" width="9.140625" style="32" customWidth="1"/>
    <col min="15357" max="15361" width="9" style="32"/>
    <col min="15362" max="15362" width="10.42578125" style="32" customWidth="1"/>
    <col min="15363" max="15363" width="10.85546875" style="32" customWidth="1"/>
    <col min="15364" max="15364" width="12" style="32" customWidth="1"/>
    <col min="15365" max="15365" width="8.140625" style="32" customWidth="1"/>
    <col min="15366" max="15608" width="9" style="32"/>
    <col min="15609" max="15609" width="4.42578125" style="32" customWidth="1"/>
    <col min="15610" max="15610" width="45.140625" style="32" customWidth="1"/>
    <col min="15611" max="15611" width="11.7109375" style="32" customWidth="1"/>
    <col min="15612" max="15612" width="9.140625" style="32" customWidth="1"/>
    <col min="15613" max="15617" width="9" style="32"/>
    <col min="15618" max="15618" width="10.42578125" style="32" customWidth="1"/>
    <col min="15619" max="15619" width="10.85546875" style="32" customWidth="1"/>
    <col min="15620" max="15620" width="12" style="32" customWidth="1"/>
    <col min="15621" max="15621" width="8.140625" style="32" customWidth="1"/>
    <col min="15622" max="15864" width="9" style="32"/>
    <col min="15865" max="15865" width="4.42578125" style="32" customWidth="1"/>
    <col min="15866" max="15866" width="45.140625" style="32" customWidth="1"/>
    <col min="15867" max="15867" width="11.7109375" style="32" customWidth="1"/>
    <col min="15868" max="15868" width="9.140625" style="32" customWidth="1"/>
    <col min="15869" max="15873" width="9" style="32"/>
    <col min="15874" max="15874" width="10.42578125" style="32" customWidth="1"/>
    <col min="15875" max="15875" width="10.85546875" style="32" customWidth="1"/>
    <col min="15876" max="15876" width="12" style="32" customWidth="1"/>
    <col min="15877" max="15877" width="8.140625" style="32" customWidth="1"/>
    <col min="15878" max="16120" width="9" style="32"/>
    <col min="16121" max="16121" width="4.42578125" style="32" customWidth="1"/>
    <col min="16122" max="16122" width="45.140625" style="32" customWidth="1"/>
    <col min="16123" max="16123" width="11.7109375" style="32" customWidth="1"/>
    <col min="16124" max="16124" width="9.140625" style="32" customWidth="1"/>
    <col min="16125" max="16129" width="9" style="32"/>
    <col min="16130" max="16130" width="10.42578125" style="32" customWidth="1"/>
    <col min="16131" max="16131" width="10.85546875" style="32" customWidth="1"/>
    <col min="16132" max="16132" width="12" style="32" customWidth="1"/>
    <col min="16133" max="16133" width="8.140625" style="32" customWidth="1"/>
    <col min="16134" max="16374" width="9" style="32"/>
    <col min="16375" max="16384" width="9" style="32" customWidth="1"/>
  </cols>
  <sheetData>
    <row r="1" spans="1:17">
      <c r="A1" s="194" t="s">
        <v>241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1:17">
      <c r="A2" s="1"/>
      <c r="B2" s="1"/>
      <c r="C2" s="195" t="s">
        <v>0</v>
      </c>
      <c r="D2" s="195"/>
      <c r="E2" s="196" t="s">
        <v>1</v>
      </c>
      <c r="F2" s="151" t="s">
        <v>2</v>
      </c>
      <c r="G2" s="198" t="s">
        <v>3</v>
      </c>
      <c r="H2" s="199"/>
      <c r="I2" s="196" t="s">
        <v>238</v>
      </c>
      <c r="J2" s="151" t="s">
        <v>4</v>
      </c>
      <c r="K2" s="196" t="s">
        <v>5</v>
      </c>
      <c r="L2" s="151" t="s">
        <v>6</v>
      </c>
      <c r="M2" s="151" t="s">
        <v>7</v>
      </c>
      <c r="N2" s="200" t="s">
        <v>8</v>
      </c>
      <c r="O2" s="151" t="s">
        <v>9</v>
      </c>
      <c r="P2" s="1" t="s">
        <v>10</v>
      </c>
    </row>
    <row r="3" spans="1:17">
      <c r="A3" s="2" t="s">
        <v>11</v>
      </c>
      <c r="B3" s="2" t="s">
        <v>12</v>
      </c>
      <c r="C3" s="3" t="s">
        <v>13</v>
      </c>
      <c r="D3" s="152" t="s">
        <v>14</v>
      </c>
      <c r="E3" s="197"/>
      <c r="F3" s="152" t="s">
        <v>15</v>
      </c>
      <c r="G3" s="202" t="s">
        <v>16</v>
      </c>
      <c r="H3" s="203"/>
      <c r="I3" s="197"/>
      <c r="J3" s="152" t="s">
        <v>17</v>
      </c>
      <c r="K3" s="197"/>
      <c r="L3" s="152"/>
      <c r="M3" s="152" t="s">
        <v>18</v>
      </c>
      <c r="N3" s="201"/>
      <c r="O3" s="152" t="s">
        <v>19</v>
      </c>
      <c r="P3" s="2" t="s">
        <v>20</v>
      </c>
    </row>
    <row r="4" spans="1:17">
      <c r="A4" s="4"/>
      <c r="B4" s="4"/>
      <c r="C4" s="5"/>
      <c r="D4" s="6"/>
      <c r="E4" s="6">
        <v>2</v>
      </c>
      <c r="F4" s="6">
        <v>3</v>
      </c>
      <c r="G4" s="191">
        <v>4</v>
      </c>
      <c r="H4" s="192"/>
      <c r="I4" s="6">
        <v>5</v>
      </c>
      <c r="J4" s="6">
        <v>6</v>
      </c>
      <c r="K4" s="6">
        <v>7</v>
      </c>
      <c r="L4" s="6">
        <v>8</v>
      </c>
      <c r="M4" s="6">
        <v>9</v>
      </c>
      <c r="N4" s="6">
        <v>99</v>
      </c>
      <c r="O4" s="7" t="s">
        <v>21</v>
      </c>
      <c r="P4" s="4" t="s">
        <v>22</v>
      </c>
    </row>
    <row r="5" spans="1:17">
      <c r="A5" s="8"/>
      <c r="B5" s="9" t="s">
        <v>23</v>
      </c>
      <c r="C5" s="10"/>
      <c r="D5" s="149"/>
      <c r="E5" s="149"/>
      <c r="F5" s="149"/>
      <c r="G5" s="193"/>
      <c r="H5" s="193"/>
      <c r="I5" s="149"/>
      <c r="J5" s="149"/>
      <c r="K5" s="149"/>
      <c r="L5" s="149"/>
      <c r="M5" s="149"/>
      <c r="N5" s="149"/>
      <c r="O5" s="149"/>
      <c r="P5" s="8"/>
    </row>
    <row r="6" spans="1:17" ht="48">
      <c r="A6" s="11">
        <v>3</v>
      </c>
      <c r="B6" s="159" t="s">
        <v>246</v>
      </c>
      <c r="C6" s="12"/>
      <c r="D6" s="150"/>
      <c r="E6" s="150"/>
      <c r="F6" s="13"/>
      <c r="G6" s="13" t="s">
        <v>24</v>
      </c>
      <c r="H6" s="156">
        <f>178931+17270</f>
        <v>196201</v>
      </c>
      <c r="I6" s="14"/>
      <c r="J6" s="150"/>
      <c r="K6" s="150"/>
      <c r="L6" s="150"/>
      <c r="M6" s="150"/>
      <c r="N6" s="150"/>
      <c r="O6" s="150"/>
      <c r="P6" s="153" t="s">
        <v>236</v>
      </c>
    </row>
    <row r="7" spans="1:17" ht="48">
      <c r="A7" s="11">
        <v>4</v>
      </c>
      <c r="B7" s="160" t="s">
        <v>249</v>
      </c>
      <c r="C7" s="12"/>
      <c r="D7" s="150"/>
      <c r="E7" s="150"/>
      <c r="F7" s="13"/>
      <c r="G7" s="13" t="s">
        <v>24</v>
      </c>
      <c r="H7" s="156">
        <v>187490</v>
      </c>
      <c r="I7" s="14"/>
      <c r="J7" s="150"/>
      <c r="K7" s="150"/>
      <c r="L7" s="150"/>
      <c r="M7" s="150"/>
      <c r="N7" s="150"/>
      <c r="O7" s="150"/>
      <c r="P7" s="153" t="s">
        <v>250</v>
      </c>
      <c r="Q7" s="161"/>
    </row>
    <row r="8" spans="1:17" ht="48">
      <c r="A8" s="15">
        <v>5</v>
      </c>
      <c r="B8" s="162" t="s">
        <v>251</v>
      </c>
      <c r="C8" s="12">
        <v>0</v>
      </c>
      <c r="D8" s="150"/>
      <c r="E8" s="150"/>
      <c r="F8" s="13"/>
      <c r="G8" s="13"/>
      <c r="H8" s="14"/>
      <c r="I8" s="14"/>
      <c r="J8" s="150"/>
      <c r="K8" s="150"/>
      <c r="L8" s="150"/>
      <c r="M8" s="150"/>
      <c r="N8" s="150"/>
      <c r="O8" s="150"/>
      <c r="P8" s="153" t="s">
        <v>253</v>
      </c>
    </row>
    <row r="9" spans="1:17" ht="72">
      <c r="A9" s="11">
        <v>6</v>
      </c>
      <c r="B9" s="162" t="s">
        <v>252</v>
      </c>
      <c r="C9" s="12">
        <v>71250</v>
      </c>
      <c r="D9" s="150"/>
      <c r="E9" s="150"/>
      <c r="F9" s="13"/>
      <c r="G9" s="13"/>
      <c r="H9" s="14"/>
      <c r="I9" s="14"/>
      <c r="J9" s="150"/>
      <c r="K9" s="150"/>
      <c r="L9" s="150"/>
      <c r="M9" s="150"/>
      <c r="N9" s="150"/>
      <c r="O9" s="150"/>
      <c r="P9" s="153" t="s">
        <v>254</v>
      </c>
      <c r="Q9" s="163"/>
    </row>
    <row r="10" spans="1:17" ht="48">
      <c r="A10" s="11">
        <v>8</v>
      </c>
      <c r="B10" s="162" t="s">
        <v>344</v>
      </c>
      <c r="C10" s="12">
        <v>10230</v>
      </c>
      <c r="D10" s="150">
        <v>24270</v>
      </c>
      <c r="E10" s="150"/>
      <c r="F10" s="13"/>
      <c r="G10" s="13"/>
      <c r="H10" s="14"/>
      <c r="I10" s="14"/>
      <c r="J10" s="150"/>
      <c r="K10" s="150"/>
      <c r="L10" s="150"/>
      <c r="M10" s="150"/>
      <c r="N10" s="150"/>
      <c r="O10" s="150"/>
      <c r="P10" s="153" t="s">
        <v>342</v>
      </c>
      <c r="Q10" s="163"/>
    </row>
    <row r="11" spans="1:17">
      <c r="A11" s="15"/>
      <c r="B11" s="16" t="s">
        <v>25</v>
      </c>
      <c r="C11" s="17">
        <f>SUM(C9:C10)</f>
        <v>81480</v>
      </c>
      <c r="D11" s="17">
        <f>D10</f>
        <v>24270</v>
      </c>
      <c r="E11" s="18"/>
      <c r="F11" s="19"/>
      <c r="G11" s="19"/>
      <c r="H11" s="157">
        <f>SUM(H6:H7)</f>
        <v>383691</v>
      </c>
      <c r="I11" s="20"/>
      <c r="J11" s="18"/>
      <c r="K11" s="18"/>
      <c r="L11" s="18"/>
      <c r="M11" s="18"/>
      <c r="N11" s="18"/>
      <c r="O11" s="18">
        <f>C11+H11</f>
        <v>465171</v>
      </c>
      <c r="P11" s="150"/>
    </row>
    <row r="12" spans="1:17">
      <c r="A12" s="8"/>
      <c r="B12" s="9" t="s">
        <v>26</v>
      </c>
      <c r="C12" s="21"/>
      <c r="D12" s="22"/>
      <c r="E12" s="149"/>
      <c r="F12" s="23"/>
      <c r="G12" s="23"/>
      <c r="H12" s="24"/>
      <c r="I12" s="24"/>
      <c r="J12" s="149"/>
      <c r="K12" s="149"/>
      <c r="L12" s="149"/>
      <c r="M12" s="149"/>
      <c r="N12" s="149"/>
      <c r="O12" s="149"/>
      <c r="P12" s="149"/>
    </row>
    <row r="13" spans="1:17" ht="72">
      <c r="A13" s="11">
        <v>2</v>
      </c>
      <c r="B13" s="160" t="s">
        <v>245</v>
      </c>
      <c r="C13" s="26"/>
      <c r="D13" s="150"/>
      <c r="E13" s="150"/>
      <c r="F13" s="13"/>
      <c r="G13" s="13"/>
      <c r="H13" s="14"/>
      <c r="I13" s="14">
        <f>(15000*12)+(15000*11)</f>
        <v>345000</v>
      </c>
      <c r="J13" s="150"/>
      <c r="K13" s="150"/>
      <c r="L13" s="150"/>
      <c r="M13" s="150"/>
      <c r="N13" s="150"/>
      <c r="O13" s="25"/>
      <c r="P13" s="153" t="s">
        <v>244</v>
      </c>
    </row>
    <row r="14" spans="1:17" ht="48">
      <c r="A14" s="11">
        <v>1</v>
      </c>
      <c r="B14" s="159" t="s">
        <v>242</v>
      </c>
      <c r="C14" s="26"/>
      <c r="D14" s="27">
        <v>1500000</v>
      </c>
      <c r="E14" s="150"/>
      <c r="F14" s="13"/>
      <c r="G14" s="13"/>
      <c r="H14" s="14"/>
      <c r="I14" s="14"/>
      <c r="J14" s="150"/>
      <c r="K14" s="150"/>
      <c r="L14" s="150"/>
      <c r="M14" s="150"/>
      <c r="N14" s="150"/>
      <c r="O14" s="25"/>
      <c r="P14" s="153" t="s">
        <v>243</v>
      </c>
    </row>
    <row r="15" spans="1:17" ht="48">
      <c r="A15" s="11">
        <v>7</v>
      </c>
      <c r="B15" s="159" t="s">
        <v>341</v>
      </c>
      <c r="C15" s="26"/>
      <c r="D15" s="27"/>
      <c r="E15" s="150"/>
      <c r="F15" s="13"/>
      <c r="G15" s="13"/>
      <c r="H15" s="14"/>
      <c r="I15" s="14"/>
      <c r="J15" s="150"/>
      <c r="K15" s="150"/>
      <c r="L15" s="150"/>
      <c r="M15" s="150"/>
      <c r="N15" s="150"/>
      <c r="O15" s="25"/>
      <c r="P15" s="153"/>
    </row>
    <row r="16" spans="1:17">
      <c r="A16" s="11"/>
      <c r="B16" s="120"/>
      <c r="C16" s="26"/>
      <c r="D16" s="27"/>
      <c r="E16" s="150"/>
      <c r="F16" s="13"/>
      <c r="G16" s="13"/>
      <c r="H16" s="14"/>
      <c r="I16" s="14"/>
      <c r="J16" s="150"/>
      <c r="K16" s="150"/>
      <c r="L16" s="150"/>
      <c r="M16" s="150"/>
      <c r="N16" s="150"/>
      <c r="O16" s="25"/>
      <c r="P16" s="153"/>
      <c r="Q16" s="165"/>
    </row>
    <row r="17" spans="1:16">
      <c r="A17" s="11"/>
      <c r="B17" s="88"/>
      <c r="C17" s="26"/>
      <c r="D17" s="150"/>
      <c r="E17" s="150"/>
      <c r="F17" s="13"/>
      <c r="G17" s="13"/>
      <c r="H17" s="14"/>
      <c r="I17" s="14"/>
      <c r="J17" s="150"/>
      <c r="K17" s="150"/>
      <c r="L17" s="150"/>
      <c r="M17" s="150"/>
      <c r="N17" s="150"/>
      <c r="O17" s="25"/>
      <c r="P17" s="153"/>
    </row>
    <row r="18" spans="1:16">
      <c r="A18" s="11"/>
      <c r="B18" s="164"/>
      <c r="C18" s="26"/>
      <c r="D18" s="27"/>
      <c r="E18" s="150"/>
      <c r="F18" s="13"/>
      <c r="G18" s="13"/>
      <c r="H18" s="14"/>
      <c r="I18" s="14"/>
      <c r="J18" s="150"/>
      <c r="K18" s="150"/>
      <c r="L18" s="150"/>
      <c r="M18" s="150"/>
      <c r="N18" s="150"/>
      <c r="O18" s="25"/>
      <c r="P18" s="154"/>
    </row>
    <row r="19" spans="1:16">
      <c r="A19" s="15"/>
      <c r="B19" s="16" t="s">
        <v>27</v>
      </c>
      <c r="C19" s="28">
        <f>SUM(C13:C18)</f>
        <v>0</v>
      </c>
      <c r="D19" s="28">
        <f>SUM(D13:D18)</f>
        <v>1500000</v>
      </c>
      <c r="E19" s="29"/>
      <c r="F19" s="30"/>
      <c r="G19" s="30"/>
      <c r="H19" s="31">
        <f>SUM(H16:H18)</f>
        <v>0</v>
      </c>
      <c r="I19" s="31">
        <f>I13</f>
        <v>345000</v>
      </c>
      <c r="J19" s="29"/>
      <c r="K19" s="29"/>
      <c r="L19" s="29"/>
      <c r="M19" s="29"/>
      <c r="N19" s="29"/>
      <c r="O19" s="29">
        <f>C19+D19+H19+I19</f>
        <v>1845000</v>
      </c>
      <c r="P19" s="150"/>
    </row>
    <row r="20" spans="1:16">
      <c r="A20" s="8"/>
      <c r="B20" s="9" t="s">
        <v>28</v>
      </c>
      <c r="C20" s="33">
        <f>C11+C19</f>
        <v>81480</v>
      </c>
      <c r="D20" s="33">
        <f>D11+D19</f>
        <v>1524270</v>
      </c>
      <c r="E20" s="34"/>
      <c r="F20" s="35"/>
      <c r="G20" s="35"/>
      <c r="H20" s="36">
        <f>H19+H11</f>
        <v>383691</v>
      </c>
      <c r="I20" s="36">
        <f>I13</f>
        <v>345000</v>
      </c>
      <c r="J20" s="34"/>
      <c r="K20" s="34"/>
      <c r="L20" s="34"/>
      <c r="M20" s="34"/>
      <c r="N20" s="34"/>
      <c r="O20" s="34">
        <f>C20+D20+H20+I20</f>
        <v>2334441</v>
      </c>
      <c r="P20" s="155"/>
    </row>
    <row r="21" spans="1:16">
      <c r="A21" s="37"/>
      <c r="B21" s="16" t="s">
        <v>29</v>
      </c>
      <c r="C21" s="29">
        <f>C20</f>
        <v>81480</v>
      </c>
      <c r="D21" s="38"/>
      <c r="E21" s="38"/>
      <c r="F21" s="38"/>
      <c r="G21" s="189">
        <f>H20</f>
        <v>383691</v>
      </c>
      <c r="H21" s="190"/>
      <c r="I21" s="38">
        <f>I20</f>
        <v>345000</v>
      </c>
      <c r="J21" s="38"/>
      <c r="K21" s="38"/>
      <c r="L21" s="38"/>
      <c r="M21" s="38"/>
      <c r="N21" s="38"/>
      <c r="O21" s="38">
        <f>C21+G21+I21</f>
        <v>810171</v>
      </c>
      <c r="P21" s="37"/>
    </row>
  </sheetData>
  <mergeCells count="11">
    <mergeCell ref="G21:H21"/>
    <mergeCell ref="G4:H4"/>
    <mergeCell ref="G5:H5"/>
    <mergeCell ref="A1:P1"/>
    <mergeCell ref="C2:D2"/>
    <mergeCell ref="E2:E3"/>
    <mergeCell ref="G2:H2"/>
    <mergeCell ref="I2:I3"/>
    <mergeCell ref="K2:K3"/>
    <mergeCell ref="N2:N3"/>
    <mergeCell ref="G3:H3"/>
  </mergeCells>
  <phoneticPr fontId="35" type="noConversion"/>
  <printOptions gridLines="1"/>
  <pageMargins left="0.35" right="0.17" top="0.62992125984251968" bottom="0.5118110236220472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43"/>
  <sheetViews>
    <sheetView topLeftCell="A16" zoomScale="110" zoomScaleNormal="110" workbookViewId="0">
      <selection activeCell="W15" sqref="W15"/>
    </sheetView>
  </sheetViews>
  <sheetFormatPr defaultRowHeight="17.25"/>
  <cols>
    <col min="1" max="1" width="3.85546875" customWidth="1"/>
    <col min="2" max="2" width="24.85546875" customWidth="1"/>
    <col min="3" max="3" width="28.42578125" customWidth="1"/>
    <col min="4" max="4" width="25.85546875" customWidth="1"/>
    <col min="5" max="5" width="7.5703125" customWidth="1"/>
    <col min="6" max="6" width="7.7109375" customWidth="1"/>
    <col min="7" max="7" width="3.42578125" customWidth="1"/>
    <col min="8" max="8" width="3.140625" customWidth="1"/>
    <col min="9" max="14" width="3" bestFit="1" customWidth="1"/>
    <col min="15" max="16" width="3.42578125" bestFit="1" customWidth="1"/>
    <col min="17" max="17" width="3.140625" bestFit="1" customWidth="1"/>
    <col min="18" max="18" width="2.42578125" bestFit="1" customWidth="1"/>
    <col min="19" max="19" width="11.5703125" customWidth="1"/>
    <col min="20" max="20" width="10" style="95" customWidth="1"/>
    <col min="21" max="21" width="8.85546875" style="95"/>
  </cols>
  <sheetData>
    <row r="1" spans="1:19" ht="24">
      <c r="A1" s="218" t="s">
        <v>247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</row>
    <row r="2" spans="1:19" ht="21.75">
      <c r="A2" s="219" t="s">
        <v>30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</row>
    <row r="3" spans="1:19" ht="21.75">
      <c r="A3" s="39" t="s">
        <v>31</v>
      </c>
      <c r="B3" s="39"/>
      <c r="C3" s="39"/>
      <c r="D3" s="39"/>
      <c r="E3" s="39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</row>
    <row r="4" spans="1:19" ht="19.5">
      <c r="A4" s="220" t="s">
        <v>237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19" ht="21.75">
      <c r="A5" s="39" t="s">
        <v>32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41"/>
      <c r="M5" s="41"/>
      <c r="N5" s="41"/>
      <c r="O5" s="41"/>
      <c r="P5" s="41"/>
      <c r="Q5" s="41"/>
      <c r="R5" s="41"/>
      <c r="S5" s="42"/>
    </row>
    <row r="6" spans="1:19" ht="21.75">
      <c r="A6" s="39" t="s">
        <v>33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41"/>
      <c r="M6" s="41"/>
      <c r="N6" s="41"/>
      <c r="O6" s="41"/>
      <c r="P6" s="41"/>
      <c r="Q6" s="41"/>
      <c r="R6" s="41"/>
      <c r="S6" s="43"/>
    </row>
    <row r="7" spans="1:19" ht="21.75">
      <c r="A7" s="39" t="s">
        <v>34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44"/>
      <c r="M7" s="44"/>
      <c r="N7" s="44"/>
      <c r="O7" s="44"/>
      <c r="P7" s="44"/>
      <c r="Q7" s="44"/>
      <c r="R7" s="44"/>
      <c r="S7" s="45"/>
    </row>
    <row r="8" spans="1:19" ht="18.75">
      <c r="A8" s="46"/>
      <c r="B8" s="47"/>
      <c r="C8" s="48"/>
      <c r="D8" s="47"/>
      <c r="E8" s="47"/>
      <c r="F8" s="49" t="s">
        <v>35</v>
      </c>
      <c r="G8" s="49"/>
      <c r="H8" s="221" t="s">
        <v>343</v>
      </c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47"/>
    </row>
    <row r="9" spans="1:19" ht="18.75">
      <c r="A9" s="50" t="s">
        <v>36</v>
      </c>
      <c r="B9" s="50"/>
      <c r="C9" s="51" t="s">
        <v>37</v>
      </c>
      <c r="D9" s="50" t="s">
        <v>38</v>
      </c>
      <c r="E9" s="50"/>
      <c r="F9" s="49" t="s">
        <v>39</v>
      </c>
      <c r="G9" s="49"/>
      <c r="H9" s="222" t="s">
        <v>254</v>
      </c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47"/>
    </row>
    <row r="10" spans="1:19" ht="18.75">
      <c r="A10" s="52"/>
      <c r="B10" s="52"/>
      <c r="C10" s="53"/>
      <c r="D10" s="52"/>
      <c r="E10" s="52"/>
      <c r="F10" s="223" t="s">
        <v>40</v>
      </c>
      <c r="G10" s="223"/>
      <c r="H10" s="223"/>
      <c r="I10" s="224">
        <f>F14</f>
        <v>71250</v>
      </c>
      <c r="J10" s="224"/>
      <c r="K10" s="224"/>
      <c r="L10" s="224"/>
      <c r="M10" s="224"/>
      <c r="N10" s="224"/>
      <c r="O10" s="224"/>
      <c r="P10" s="224"/>
      <c r="Q10" s="224" t="s">
        <v>41</v>
      </c>
      <c r="R10" s="224"/>
      <c r="S10" s="47"/>
    </row>
    <row r="11" spans="1:19">
      <c r="A11" s="225" t="s">
        <v>11</v>
      </c>
      <c r="B11" s="228" t="s">
        <v>42</v>
      </c>
      <c r="C11" s="228" t="s">
        <v>43</v>
      </c>
      <c r="D11" s="228" t="s">
        <v>44</v>
      </c>
      <c r="E11" s="228" t="s">
        <v>45</v>
      </c>
      <c r="F11" s="209" t="s">
        <v>46</v>
      </c>
      <c r="G11" s="207" t="s">
        <v>47</v>
      </c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9" t="s">
        <v>48</v>
      </c>
    </row>
    <row r="12" spans="1:19">
      <c r="A12" s="226"/>
      <c r="B12" s="229"/>
      <c r="C12" s="229"/>
      <c r="D12" s="229"/>
      <c r="E12" s="229"/>
      <c r="F12" s="210"/>
      <c r="G12" s="212" t="s">
        <v>49</v>
      </c>
      <c r="H12" s="213"/>
      <c r="I12" s="214"/>
      <c r="J12" s="212" t="s">
        <v>50</v>
      </c>
      <c r="K12" s="213"/>
      <c r="L12" s="214"/>
      <c r="M12" s="215" t="s">
        <v>51</v>
      </c>
      <c r="N12" s="215"/>
      <c r="O12" s="215"/>
      <c r="P12" s="215" t="s">
        <v>52</v>
      </c>
      <c r="Q12" s="215"/>
      <c r="R12" s="212"/>
      <c r="S12" s="210"/>
    </row>
    <row r="13" spans="1:19" ht="34.5">
      <c r="A13" s="227"/>
      <c r="B13" s="230"/>
      <c r="C13" s="230"/>
      <c r="D13" s="230"/>
      <c r="E13" s="230"/>
      <c r="F13" s="211"/>
      <c r="G13" s="54" t="s">
        <v>53</v>
      </c>
      <c r="H13" s="54" t="s">
        <v>54</v>
      </c>
      <c r="I13" s="54" t="s">
        <v>55</v>
      </c>
      <c r="J13" s="54" t="s">
        <v>56</v>
      </c>
      <c r="K13" s="54" t="s">
        <v>57</v>
      </c>
      <c r="L13" s="54" t="s">
        <v>58</v>
      </c>
      <c r="M13" s="54" t="s">
        <v>59</v>
      </c>
      <c r="N13" s="54" t="s">
        <v>60</v>
      </c>
      <c r="O13" s="55" t="s">
        <v>61</v>
      </c>
      <c r="P13" s="55" t="s">
        <v>62</v>
      </c>
      <c r="Q13" s="55" t="s">
        <v>63</v>
      </c>
      <c r="R13" s="56" t="s">
        <v>64</v>
      </c>
      <c r="S13" s="211"/>
    </row>
    <row r="14" spans="1:19" ht="15.75" customHeight="1">
      <c r="A14" s="57">
        <v>6</v>
      </c>
      <c r="B14" s="58" t="s">
        <v>233</v>
      </c>
      <c r="C14" s="59" t="s">
        <v>65</v>
      </c>
      <c r="D14" s="60" t="s">
        <v>66</v>
      </c>
      <c r="E14" s="61" t="s">
        <v>67</v>
      </c>
      <c r="F14" s="62">
        <f>SUM(G14:R15)</f>
        <v>71250</v>
      </c>
      <c r="G14" s="216"/>
      <c r="H14" s="205"/>
      <c r="I14" s="205">
        <f>4200</f>
        <v>4200</v>
      </c>
      <c r="J14" s="205">
        <f>10000+8250+7250</f>
        <v>25500</v>
      </c>
      <c r="K14" s="205"/>
      <c r="L14" s="205"/>
      <c r="M14" s="205">
        <f>4200+8250</f>
        <v>12450</v>
      </c>
      <c r="N14" s="205"/>
      <c r="O14" s="205"/>
      <c r="P14" s="205">
        <f>8400+1000+8250+7250+4200</f>
        <v>29100</v>
      </c>
      <c r="Q14" s="205"/>
      <c r="R14" s="205"/>
      <c r="S14" s="63" t="s">
        <v>339</v>
      </c>
    </row>
    <row r="15" spans="1:19" ht="21.75">
      <c r="A15" s="64"/>
      <c r="B15" s="58" t="s">
        <v>256</v>
      </c>
      <c r="C15" s="65" t="s">
        <v>68</v>
      </c>
      <c r="D15" s="66" t="s">
        <v>69</v>
      </c>
      <c r="E15" s="58"/>
      <c r="F15" s="67"/>
      <c r="G15" s="217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63" t="s">
        <v>200</v>
      </c>
    </row>
    <row r="16" spans="1:19" ht="21.75">
      <c r="A16" s="64"/>
      <c r="B16" s="63" t="s">
        <v>257</v>
      </c>
      <c r="C16" s="63" t="s">
        <v>70</v>
      </c>
      <c r="D16" s="66" t="s">
        <v>71</v>
      </c>
      <c r="E16" s="58"/>
      <c r="F16" s="67"/>
      <c r="G16" s="68"/>
      <c r="H16" s="68"/>
      <c r="I16" s="69"/>
      <c r="J16" s="68"/>
      <c r="K16" s="68"/>
      <c r="L16" s="68"/>
      <c r="M16" s="69"/>
      <c r="N16" s="68"/>
      <c r="O16" s="68"/>
      <c r="P16" s="68"/>
      <c r="Q16" s="68"/>
      <c r="R16" s="68"/>
      <c r="S16" s="63" t="s">
        <v>255</v>
      </c>
    </row>
    <row r="17" spans="1:21" ht="21.75">
      <c r="A17" s="64"/>
      <c r="B17" s="63"/>
      <c r="C17" s="70" t="s">
        <v>72</v>
      </c>
      <c r="D17" s="66" t="s">
        <v>73</v>
      </c>
      <c r="E17" s="58"/>
      <c r="F17" s="71"/>
      <c r="G17" s="68"/>
      <c r="H17" s="68"/>
      <c r="I17" s="72"/>
      <c r="J17" s="68"/>
      <c r="K17" s="68"/>
      <c r="L17" s="68"/>
      <c r="M17" s="72"/>
      <c r="N17" s="68"/>
      <c r="O17" s="68"/>
      <c r="P17" s="68"/>
      <c r="Q17" s="68"/>
      <c r="R17" s="68"/>
      <c r="S17" s="73"/>
    </row>
    <row r="18" spans="1:21" ht="21.75">
      <c r="A18" s="64"/>
      <c r="B18" s="63"/>
      <c r="C18" s="63" t="s">
        <v>74</v>
      </c>
      <c r="D18" s="74" t="s">
        <v>75</v>
      </c>
      <c r="E18" s="58"/>
      <c r="F18" s="75"/>
      <c r="G18" s="76"/>
      <c r="H18" s="76"/>
      <c r="I18" s="76"/>
      <c r="J18" s="76"/>
      <c r="K18" s="63"/>
      <c r="L18" s="76"/>
      <c r="M18" s="63"/>
      <c r="N18" s="63"/>
      <c r="O18" s="63"/>
      <c r="P18" s="63"/>
      <c r="Q18" s="63"/>
      <c r="R18" s="63"/>
      <c r="S18" s="76"/>
      <c r="T18" s="146"/>
      <c r="U18" s="146"/>
    </row>
    <row r="19" spans="1:21" ht="21.75">
      <c r="A19" s="64"/>
      <c r="B19" s="75" t="s">
        <v>76</v>
      </c>
      <c r="C19" s="63" t="s">
        <v>77</v>
      </c>
      <c r="D19" s="66" t="s">
        <v>78</v>
      </c>
      <c r="E19" s="77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146"/>
    </row>
    <row r="20" spans="1:21" ht="21.75">
      <c r="A20" s="64"/>
      <c r="B20" s="70" t="s">
        <v>79</v>
      </c>
      <c r="C20" s="63" t="s">
        <v>80</v>
      </c>
      <c r="D20" s="66" t="s">
        <v>81</v>
      </c>
      <c r="E20" s="63"/>
      <c r="F20" s="63"/>
      <c r="G20" s="63"/>
      <c r="H20" s="63"/>
      <c r="I20" s="63"/>
      <c r="J20" s="78"/>
      <c r="K20" s="63"/>
      <c r="L20" s="79"/>
      <c r="M20" s="63"/>
      <c r="N20" s="63"/>
      <c r="O20" s="63"/>
      <c r="P20" s="204"/>
      <c r="Q20" s="204"/>
      <c r="R20" s="204"/>
      <c r="S20" s="76"/>
      <c r="T20" s="146"/>
    </row>
    <row r="21" spans="1:21" ht="21.75">
      <c r="A21" s="64"/>
      <c r="B21" s="58" t="s">
        <v>82</v>
      </c>
      <c r="C21" s="80" t="s">
        <v>83</v>
      </c>
      <c r="D21" s="66" t="s">
        <v>84</v>
      </c>
      <c r="E21" s="63"/>
      <c r="F21" s="63"/>
      <c r="G21" s="63"/>
      <c r="H21" s="63"/>
      <c r="I21" s="63"/>
      <c r="J21" s="81"/>
      <c r="K21" s="63"/>
      <c r="L21" s="63"/>
      <c r="M21" s="63"/>
      <c r="N21" s="63"/>
      <c r="O21" s="63"/>
      <c r="P21" s="63"/>
      <c r="Q21" s="63"/>
      <c r="R21" s="63"/>
      <c r="S21" s="63"/>
      <c r="T21" s="146"/>
    </row>
    <row r="22" spans="1:21" ht="21.75">
      <c r="A22" s="64"/>
      <c r="B22" s="58" t="s">
        <v>85</v>
      </c>
      <c r="C22" s="65" t="s">
        <v>86</v>
      </c>
      <c r="D22" s="67" t="s">
        <v>87</v>
      </c>
      <c r="E22" s="63"/>
      <c r="F22" s="63"/>
      <c r="G22" s="63"/>
      <c r="H22" s="63"/>
      <c r="I22" s="63"/>
      <c r="J22" s="82"/>
      <c r="K22" s="63"/>
      <c r="L22" s="63"/>
      <c r="M22" s="63"/>
      <c r="N22" s="63"/>
      <c r="O22" s="63"/>
      <c r="P22" s="83"/>
      <c r="Q22" s="83"/>
      <c r="R22" s="83"/>
      <c r="S22" s="76"/>
      <c r="T22" s="146"/>
    </row>
    <row r="23" spans="1:21" ht="21.75">
      <c r="A23" s="64"/>
      <c r="B23" s="58" t="s">
        <v>88</v>
      </c>
      <c r="C23" s="65" t="s">
        <v>89</v>
      </c>
      <c r="D23" s="84" t="s">
        <v>90</v>
      </c>
      <c r="E23" s="65"/>
      <c r="F23" s="63"/>
      <c r="G23" s="63"/>
      <c r="H23" s="63"/>
      <c r="I23" s="63"/>
      <c r="J23" s="81"/>
      <c r="K23" s="63"/>
      <c r="L23" s="63"/>
      <c r="M23" s="63"/>
      <c r="N23" s="63"/>
      <c r="O23" s="63"/>
      <c r="P23" s="63"/>
      <c r="Q23" s="63"/>
      <c r="R23" s="63"/>
      <c r="S23" s="63"/>
      <c r="T23" s="146"/>
      <c r="U23" s="146"/>
    </row>
    <row r="24" spans="1:21" ht="21.75">
      <c r="A24" s="64"/>
      <c r="B24" s="58" t="s">
        <v>91</v>
      </c>
      <c r="C24" s="65" t="s">
        <v>92</v>
      </c>
      <c r="D24" s="66" t="s">
        <v>93</v>
      </c>
      <c r="E24" s="65"/>
      <c r="F24" s="63"/>
      <c r="G24" s="63"/>
      <c r="H24" s="63"/>
      <c r="I24" s="63"/>
      <c r="J24" s="82"/>
      <c r="K24" s="63"/>
      <c r="L24" s="63"/>
      <c r="M24" s="63"/>
      <c r="N24" s="63"/>
      <c r="O24" s="63"/>
      <c r="P24" s="83"/>
      <c r="Q24" s="83"/>
      <c r="R24" s="83"/>
      <c r="S24" s="76"/>
    </row>
    <row r="25" spans="1:21" ht="21.75">
      <c r="A25" s="64"/>
      <c r="B25" s="58" t="s">
        <v>94</v>
      </c>
      <c r="C25" s="65" t="s">
        <v>95</v>
      </c>
      <c r="D25" s="66" t="s">
        <v>96</v>
      </c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</row>
    <row r="26" spans="1:21" ht="21.75">
      <c r="A26" s="64"/>
      <c r="B26" s="58" t="s">
        <v>97</v>
      </c>
      <c r="C26" s="65" t="s">
        <v>98</v>
      </c>
      <c r="D26" s="66" t="s">
        <v>99</v>
      </c>
      <c r="E26" s="77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</row>
    <row r="27" spans="1:21" ht="21.75">
      <c r="A27" s="64"/>
      <c r="B27" s="70" t="s">
        <v>100</v>
      </c>
      <c r="C27" s="65" t="s">
        <v>101</v>
      </c>
      <c r="D27" s="66" t="s">
        <v>102</v>
      </c>
      <c r="E27" s="58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</row>
    <row r="28" spans="1:21" ht="21.75">
      <c r="A28" s="64"/>
      <c r="B28" s="58" t="s">
        <v>103</v>
      </c>
      <c r="C28" s="65" t="s">
        <v>104</v>
      </c>
      <c r="D28" s="66" t="s">
        <v>105</v>
      </c>
      <c r="E28" s="58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</row>
    <row r="29" spans="1:21" ht="21.75">
      <c r="A29" s="64"/>
      <c r="B29" s="85" t="s">
        <v>106</v>
      </c>
      <c r="C29" s="65" t="s">
        <v>107</v>
      </c>
      <c r="D29" s="66" t="s">
        <v>108</v>
      </c>
      <c r="E29" s="65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</row>
    <row r="30" spans="1:21" ht="21.75">
      <c r="A30" s="64"/>
      <c r="B30" s="70"/>
      <c r="C30" s="65" t="s">
        <v>207</v>
      </c>
      <c r="D30" s="67" t="s">
        <v>109</v>
      </c>
      <c r="E30" s="70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</row>
    <row r="31" spans="1:21" ht="34.5">
      <c r="A31" s="64"/>
      <c r="B31" s="58"/>
      <c r="C31" s="90" t="s">
        <v>110</v>
      </c>
      <c r="D31" s="65" t="s">
        <v>204</v>
      </c>
      <c r="E31" s="70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</row>
    <row r="32" spans="1:21" ht="34.5">
      <c r="A32" s="57"/>
      <c r="B32" s="86"/>
      <c r="C32" s="63" t="s">
        <v>259</v>
      </c>
      <c r="D32" s="90" t="s">
        <v>111</v>
      </c>
      <c r="E32" s="70"/>
      <c r="F32" s="88"/>
      <c r="G32" s="88"/>
      <c r="H32" s="88"/>
      <c r="I32" s="88"/>
      <c r="J32" s="88"/>
      <c r="K32" s="88"/>
      <c r="L32" s="89"/>
      <c r="M32" s="89"/>
      <c r="N32" s="89"/>
      <c r="O32" s="89"/>
      <c r="P32" s="89"/>
      <c r="Q32" s="89"/>
      <c r="R32" s="89"/>
      <c r="S32" s="89"/>
    </row>
    <row r="33" spans="1:19" ht="18.75">
      <c r="A33" s="57"/>
      <c r="B33" s="86"/>
      <c r="C33" s="65" t="s">
        <v>208</v>
      </c>
      <c r="D33" s="63" t="s">
        <v>112</v>
      </c>
      <c r="E33" s="65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</row>
    <row r="34" spans="1:19" ht="34.5">
      <c r="A34" s="64"/>
      <c r="B34" s="86"/>
      <c r="C34" s="90" t="s">
        <v>113</v>
      </c>
      <c r="D34" s="91" t="s">
        <v>258</v>
      </c>
      <c r="E34" s="65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</row>
    <row r="35" spans="1:19" ht="21.75">
      <c r="A35" s="64"/>
      <c r="B35" s="86"/>
      <c r="C35" s="63" t="s">
        <v>209</v>
      </c>
      <c r="D35" s="65" t="s">
        <v>205</v>
      </c>
      <c r="E35" s="65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</row>
    <row r="36" spans="1:19" ht="21.75">
      <c r="A36" s="64"/>
      <c r="B36" s="86"/>
      <c r="C36" s="65" t="s">
        <v>211</v>
      </c>
      <c r="D36" s="90" t="s">
        <v>114</v>
      </c>
      <c r="E36" s="65"/>
      <c r="F36" s="92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</row>
    <row r="37" spans="1:19" ht="21.75">
      <c r="A37" s="64"/>
      <c r="B37" s="86"/>
      <c r="C37" s="65" t="s">
        <v>210</v>
      </c>
      <c r="D37" s="63" t="s">
        <v>203</v>
      </c>
      <c r="E37" s="91"/>
      <c r="F37" s="92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</row>
    <row r="38" spans="1:19" ht="16.5" customHeight="1">
      <c r="A38" s="64"/>
      <c r="B38" s="86"/>
      <c r="C38" s="90" t="s">
        <v>212</v>
      </c>
      <c r="D38" s="65" t="s">
        <v>206</v>
      </c>
      <c r="E38" s="91"/>
      <c r="F38" s="92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</row>
    <row r="39" spans="1:19" ht="34.5">
      <c r="A39" s="64"/>
      <c r="B39" s="86"/>
      <c r="C39" s="90" t="s">
        <v>260</v>
      </c>
      <c r="D39" s="90" t="s">
        <v>116</v>
      </c>
      <c r="E39" s="93"/>
      <c r="F39" s="92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</row>
    <row r="40" spans="1:19" ht="18.75" customHeight="1">
      <c r="A40" s="64"/>
      <c r="B40" s="86"/>
      <c r="C40" s="90" t="s">
        <v>213</v>
      </c>
      <c r="D40" s="63" t="s">
        <v>202</v>
      </c>
      <c r="E40" s="91"/>
      <c r="F40" s="92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</row>
    <row r="41" spans="1:19" ht="18.75" customHeight="1">
      <c r="A41" s="64"/>
      <c r="B41" s="86"/>
      <c r="C41" s="90" t="s">
        <v>214</v>
      </c>
      <c r="D41" s="63" t="s">
        <v>262</v>
      </c>
      <c r="E41" s="94"/>
      <c r="F41" s="92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</row>
    <row r="42" spans="1:19" ht="18.75" customHeight="1">
      <c r="A42" s="64"/>
      <c r="B42" s="86"/>
      <c r="C42" s="63" t="s">
        <v>215</v>
      </c>
      <c r="D42" s="63" t="s">
        <v>261</v>
      </c>
      <c r="E42" s="95"/>
      <c r="F42" s="92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</row>
    <row r="43" spans="1:19" ht="21.75">
      <c r="A43" s="64"/>
      <c r="B43" s="65"/>
      <c r="C43" s="63" t="s">
        <v>115</v>
      </c>
      <c r="D43" s="63" t="s">
        <v>232</v>
      </c>
      <c r="E43" s="96"/>
      <c r="F43" s="92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</row>
  </sheetData>
  <mergeCells count="33">
    <mergeCell ref="F11:F13"/>
    <mergeCell ref="A1:S1"/>
    <mergeCell ref="A2:S2"/>
    <mergeCell ref="A4:S4"/>
    <mergeCell ref="H8:R8"/>
    <mergeCell ref="H9:R9"/>
    <mergeCell ref="F10:H10"/>
    <mergeCell ref="I10:P10"/>
    <mergeCell ref="Q10:R10"/>
    <mergeCell ref="A11:A13"/>
    <mergeCell ref="B11:B13"/>
    <mergeCell ref="C11:C13"/>
    <mergeCell ref="D11:D13"/>
    <mergeCell ref="E11:E13"/>
    <mergeCell ref="L14:L15"/>
    <mergeCell ref="G11:R11"/>
    <mergeCell ref="S11:S13"/>
    <mergeCell ref="G12:I12"/>
    <mergeCell ref="J12:L12"/>
    <mergeCell ref="M12:O12"/>
    <mergeCell ref="P12:R12"/>
    <mergeCell ref="G14:G15"/>
    <mergeCell ref="H14:H15"/>
    <mergeCell ref="I14:I15"/>
    <mergeCell ref="J14:J15"/>
    <mergeCell ref="K14:K15"/>
    <mergeCell ref="P20:R20"/>
    <mergeCell ref="M14:M15"/>
    <mergeCell ref="N14:N15"/>
    <mergeCell ref="O14:O15"/>
    <mergeCell ref="P14:P15"/>
    <mergeCell ref="Q14:Q15"/>
    <mergeCell ref="R14:R15"/>
  </mergeCells>
  <pageMargins left="0.48" right="0.11811023622047245" top="0.55118110236220474" bottom="0.6692913385826772" header="0.11811023622047245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98BD6-3010-4EDC-9E25-8EADF02D3EDA}">
  <dimension ref="A1:U51"/>
  <sheetViews>
    <sheetView tabSelected="1" zoomScale="148" zoomScaleNormal="148" workbookViewId="0">
      <selection activeCell="U19" sqref="U19"/>
    </sheetView>
  </sheetViews>
  <sheetFormatPr defaultRowHeight="17.25"/>
  <cols>
    <col min="1" max="1" width="4" customWidth="1"/>
    <col min="2" max="2" width="19.140625" bestFit="1" customWidth="1"/>
    <col min="3" max="3" width="28.140625" customWidth="1"/>
    <col min="4" max="4" width="20.28515625" customWidth="1"/>
    <col min="5" max="5" width="7.5703125" customWidth="1"/>
    <col min="6" max="6" width="7.42578125" customWidth="1"/>
    <col min="7" max="11" width="3.140625" bestFit="1" customWidth="1"/>
    <col min="12" max="12" width="3" bestFit="1" customWidth="1"/>
    <col min="13" max="13" width="3.140625" bestFit="1" customWidth="1"/>
    <col min="14" max="14" width="3.7109375" customWidth="1"/>
    <col min="15" max="18" width="3.140625" bestFit="1" customWidth="1"/>
    <col min="19" max="19" width="10.85546875" customWidth="1"/>
    <col min="20" max="21" width="8.85546875" style="95"/>
    <col min="179" max="179" width="4.140625" customWidth="1"/>
    <col min="180" max="180" width="20.140625" customWidth="1"/>
    <col min="181" max="181" width="27.140625" customWidth="1"/>
    <col min="182" max="182" width="21.85546875" customWidth="1"/>
    <col min="183" max="183" width="7.85546875" customWidth="1"/>
    <col min="184" max="184" width="11.7109375" bestFit="1" customWidth="1"/>
    <col min="185" max="186" width="3.140625" bestFit="1" customWidth="1"/>
    <col min="187" max="192" width="3.85546875" bestFit="1" customWidth="1"/>
    <col min="193" max="193" width="4" customWidth="1"/>
    <col min="194" max="194" width="3.7109375" customWidth="1"/>
    <col min="195" max="195" width="4.42578125" customWidth="1"/>
    <col min="196" max="196" width="4.7109375" customWidth="1"/>
    <col min="197" max="197" width="11.42578125" customWidth="1"/>
    <col min="435" max="435" width="4.140625" customWidth="1"/>
    <col min="436" max="436" width="20.140625" customWidth="1"/>
    <col min="437" max="437" width="27.140625" customWidth="1"/>
    <col min="438" max="438" width="21.85546875" customWidth="1"/>
    <col min="439" max="439" width="7.85546875" customWidth="1"/>
    <col min="440" max="440" width="11.7109375" bestFit="1" customWidth="1"/>
    <col min="441" max="442" width="3.140625" bestFit="1" customWidth="1"/>
    <col min="443" max="448" width="3.85546875" bestFit="1" customWidth="1"/>
    <col min="449" max="449" width="4" customWidth="1"/>
    <col min="450" max="450" width="3.7109375" customWidth="1"/>
    <col min="451" max="451" width="4.42578125" customWidth="1"/>
    <col min="452" max="452" width="4.7109375" customWidth="1"/>
    <col min="453" max="453" width="11.42578125" customWidth="1"/>
    <col min="691" max="691" width="4.140625" customWidth="1"/>
    <col min="692" max="692" width="20.140625" customWidth="1"/>
    <col min="693" max="693" width="27.140625" customWidth="1"/>
    <col min="694" max="694" width="21.85546875" customWidth="1"/>
    <col min="695" max="695" width="7.85546875" customWidth="1"/>
    <col min="696" max="696" width="11.7109375" bestFit="1" customWidth="1"/>
    <col min="697" max="698" width="3.140625" bestFit="1" customWidth="1"/>
    <col min="699" max="704" width="3.85546875" bestFit="1" customWidth="1"/>
    <col min="705" max="705" width="4" customWidth="1"/>
    <col min="706" max="706" width="3.7109375" customWidth="1"/>
    <col min="707" max="707" width="4.42578125" customWidth="1"/>
    <col min="708" max="708" width="4.7109375" customWidth="1"/>
    <col min="709" max="709" width="11.42578125" customWidth="1"/>
    <col min="947" max="947" width="4.140625" customWidth="1"/>
    <col min="948" max="948" width="20.140625" customWidth="1"/>
    <col min="949" max="949" width="27.140625" customWidth="1"/>
    <col min="950" max="950" width="21.85546875" customWidth="1"/>
    <col min="951" max="951" width="7.85546875" customWidth="1"/>
    <col min="952" max="952" width="11.7109375" bestFit="1" customWidth="1"/>
    <col min="953" max="954" width="3.140625" bestFit="1" customWidth="1"/>
    <col min="955" max="960" width="3.85546875" bestFit="1" customWidth="1"/>
    <col min="961" max="961" width="4" customWidth="1"/>
    <col min="962" max="962" width="3.7109375" customWidth="1"/>
    <col min="963" max="963" width="4.42578125" customWidth="1"/>
    <col min="964" max="964" width="4.7109375" customWidth="1"/>
    <col min="965" max="965" width="11.42578125" customWidth="1"/>
    <col min="1203" max="1203" width="4.140625" customWidth="1"/>
    <col min="1204" max="1204" width="20.140625" customWidth="1"/>
    <col min="1205" max="1205" width="27.140625" customWidth="1"/>
    <col min="1206" max="1206" width="21.85546875" customWidth="1"/>
    <col min="1207" max="1207" width="7.85546875" customWidth="1"/>
    <col min="1208" max="1208" width="11.7109375" bestFit="1" customWidth="1"/>
    <col min="1209" max="1210" width="3.140625" bestFit="1" customWidth="1"/>
    <col min="1211" max="1216" width="3.85546875" bestFit="1" customWidth="1"/>
    <col min="1217" max="1217" width="4" customWidth="1"/>
    <col min="1218" max="1218" width="3.7109375" customWidth="1"/>
    <col min="1219" max="1219" width="4.42578125" customWidth="1"/>
    <col min="1220" max="1220" width="4.7109375" customWidth="1"/>
    <col min="1221" max="1221" width="11.42578125" customWidth="1"/>
    <col min="1459" max="1459" width="4.140625" customWidth="1"/>
    <col min="1460" max="1460" width="20.140625" customWidth="1"/>
    <col min="1461" max="1461" width="27.140625" customWidth="1"/>
    <col min="1462" max="1462" width="21.85546875" customWidth="1"/>
    <col min="1463" max="1463" width="7.85546875" customWidth="1"/>
    <col min="1464" max="1464" width="11.7109375" bestFit="1" customWidth="1"/>
    <col min="1465" max="1466" width="3.140625" bestFit="1" customWidth="1"/>
    <col min="1467" max="1472" width="3.85546875" bestFit="1" customWidth="1"/>
    <col min="1473" max="1473" width="4" customWidth="1"/>
    <col min="1474" max="1474" width="3.7109375" customWidth="1"/>
    <col min="1475" max="1475" width="4.42578125" customWidth="1"/>
    <col min="1476" max="1476" width="4.7109375" customWidth="1"/>
    <col min="1477" max="1477" width="11.42578125" customWidth="1"/>
    <col min="1715" max="1715" width="4.140625" customWidth="1"/>
    <col min="1716" max="1716" width="20.140625" customWidth="1"/>
    <col min="1717" max="1717" width="27.140625" customWidth="1"/>
    <col min="1718" max="1718" width="21.85546875" customWidth="1"/>
    <col min="1719" max="1719" width="7.85546875" customWidth="1"/>
    <col min="1720" max="1720" width="11.7109375" bestFit="1" customWidth="1"/>
    <col min="1721" max="1722" width="3.140625" bestFit="1" customWidth="1"/>
    <col min="1723" max="1728" width="3.85546875" bestFit="1" customWidth="1"/>
    <col min="1729" max="1729" width="4" customWidth="1"/>
    <col min="1730" max="1730" width="3.7109375" customWidth="1"/>
    <col min="1731" max="1731" width="4.42578125" customWidth="1"/>
    <col min="1732" max="1732" width="4.7109375" customWidth="1"/>
    <col min="1733" max="1733" width="11.42578125" customWidth="1"/>
    <col min="1971" max="1971" width="4.140625" customWidth="1"/>
    <col min="1972" max="1972" width="20.140625" customWidth="1"/>
    <col min="1973" max="1973" width="27.140625" customWidth="1"/>
    <col min="1974" max="1974" width="21.85546875" customWidth="1"/>
    <col min="1975" max="1975" width="7.85546875" customWidth="1"/>
    <col min="1976" max="1976" width="11.7109375" bestFit="1" customWidth="1"/>
    <col min="1977" max="1978" width="3.140625" bestFit="1" customWidth="1"/>
    <col min="1979" max="1984" width="3.85546875" bestFit="1" customWidth="1"/>
    <col min="1985" max="1985" width="4" customWidth="1"/>
    <col min="1986" max="1986" width="3.7109375" customWidth="1"/>
    <col min="1987" max="1987" width="4.42578125" customWidth="1"/>
    <col min="1988" max="1988" width="4.7109375" customWidth="1"/>
    <col min="1989" max="1989" width="11.42578125" customWidth="1"/>
    <col min="2227" max="2227" width="4.140625" customWidth="1"/>
    <col min="2228" max="2228" width="20.140625" customWidth="1"/>
    <col min="2229" max="2229" width="27.140625" customWidth="1"/>
    <col min="2230" max="2230" width="21.85546875" customWidth="1"/>
    <col min="2231" max="2231" width="7.85546875" customWidth="1"/>
    <col min="2232" max="2232" width="11.7109375" bestFit="1" customWidth="1"/>
    <col min="2233" max="2234" width="3.140625" bestFit="1" customWidth="1"/>
    <col min="2235" max="2240" width="3.85546875" bestFit="1" customWidth="1"/>
    <col min="2241" max="2241" width="4" customWidth="1"/>
    <col min="2242" max="2242" width="3.7109375" customWidth="1"/>
    <col min="2243" max="2243" width="4.42578125" customWidth="1"/>
    <col min="2244" max="2244" width="4.7109375" customWidth="1"/>
    <col min="2245" max="2245" width="11.42578125" customWidth="1"/>
    <col min="2483" max="2483" width="4.140625" customWidth="1"/>
    <col min="2484" max="2484" width="20.140625" customWidth="1"/>
    <col min="2485" max="2485" width="27.140625" customWidth="1"/>
    <col min="2486" max="2486" width="21.85546875" customWidth="1"/>
    <col min="2487" max="2487" width="7.85546875" customWidth="1"/>
    <col min="2488" max="2488" width="11.7109375" bestFit="1" customWidth="1"/>
    <col min="2489" max="2490" width="3.140625" bestFit="1" customWidth="1"/>
    <col min="2491" max="2496" width="3.85546875" bestFit="1" customWidth="1"/>
    <col min="2497" max="2497" width="4" customWidth="1"/>
    <col min="2498" max="2498" width="3.7109375" customWidth="1"/>
    <col min="2499" max="2499" width="4.42578125" customWidth="1"/>
    <col min="2500" max="2500" width="4.7109375" customWidth="1"/>
    <col min="2501" max="2501" width="11.42578125" customWidth="1"/>
    <col min="2739" max="2739" width="4.140625" customWidth="1"/>
    <col min="2740" max="2740" width="20.140625" customWidth="1"/>
    <col min="2741" max="2741" width="27.140625" customWidth="1"/>
    <col min="2742" max="2742" width="21.85546875" customWidth="1"/>
    <col min="2743" max="2743" width="7.85546875" customWidth="1"/>
    <col min="2744" max="2744" width="11.7109375" bestFit="1" customWidth="1"/>
    <col min="2745" max="2746" width="3.140625" bestFit="1" customWidth="1"/>
    <col min="2747" max="2752" width="3.85546875" bestFit="1" customWidth="1"/>
    <col min="2753" max="2753" width="4" customWidth="1"/>
    <col min="2754" max="2754" width="3.7109375" customWidth="1"/>
    <col min="2755" max="2755" width="4.42578125" customWidth="1"/>
    <col min="2756" max="2756" width="4.7109375" customWidth="1"/>
    <col min="2757" max="2757" width="11.42578125" customWidth="1"/>
    <col min="2995" max="2995" width="4.140625" customWidth="1"/>
    <col min="2996" max="2996" width="20.140625" customWidth="1"/>
    <col min="2997" max="2997" width="27.140625" customWidth="1"/>
    <col min="2998" max="2998" width="21.85546875" customWidth="1"/>
    <col min="2999" max="2999" width="7.85546875" customWidth="1"/>
    <col min="3000" max="3000" width="11.7109375" bestFit="1" customWidth="1"/>
    <col min="3001" max="3002" width="3.140625" bestFit="1" customWidth="1"/>
    <col min="3003" max="3008" width="3.85546875" bestFit="1" customWidth="1"/>
    <col min="3009" max="3009" width="4" customWidth="1"/>
    <col min="3010" max="3010" width="3.7109375" customWidth="1"/>
    <col min="3011" max="3011" width="4.42578125" customWidth="1"/>
    <col min="3012" max="3012" width="4.7109375" customWidth="1"/>
    <col min="3013" max="3013" width="11.42578125" customWidth="1"/>
    <col min="3251" max="3251" width="4.140625" customWidth="1"/>
    <col min="3252" max="3252" width="20.140625" customWidth="1"/>
    <col min="3253" max="3253" width="27.140625" customWidth="1"/>
    <col min="3254" max="3254" width="21.85546875" customWidth="1"/>
    <col min="3255" max="3255" width="7.85546875" customWidth="1"/>
    <col min="3256" max="3256" width="11.7109375" bestFit="1" customWidth="1"/>
    <col min="3257" max="3258" width="3.140625" bestFit="1" customWidth="1"/>
    <col min="3259" max="3264" width="3.85546875" bestFit="1" customWidth="1"/>
    <col min="3265" max="3265" width="4" customWidth="1"/>
    <col min="3266" max="3266" width="3.7109375" customWidth="1"/>
    <col min="3267" max="3267" width="4.42578125" customWidth="1"/>
    <col min="3268" max="3268" width="4.7109375" customWidth="1"/>
    <col min="3269" max="3269" width="11.42578125" customWidth="1"/>
    <col min="3507" max="3507" width="4.140625" customWidth="1"/>
    <col min="3508" max="3508" width="20.140625" customWidth="1"/>
    <col min="3509" max="3509" width="27.140625" customWidth="1"/>
    <col min="3510" max="3510" width="21.85546875" customWidth="1"/>
    <col min="3511" max="3511" width="7.85546875" customWidth="1"/>
    <col min="3512" max="3512" width="11.7109375" bestFit="1" customWidth="1"/>
    <col min="3513" max="3514" width="3.140625" bestFit="1" customWidth="1"/>
    <col min="3515" max="3520" width="3.85546875" bestFit="1" customWidth="1"/>
    <col min="3521" max="3521" width="4" customWidth="1"/>
    <col min="3522" max="3522" width="3.7109375" customWidth="1"/>
    <col min="3523" max="3523" width="4.42578125" customWidth="1"/>
    <col min="3524" max="3524" width="4.7109375" customWidth="1"/>
    <col min="3525" max="3525" width="11.42578125" customWidth="1"/>
    <col min="3763" max="3763" width="4.140625" customWidth="1"/>
    <col min="3764" max="3764" width="20.140625" customWidth="1"/>
    <col min="3765" max="3765" width="27.140625" customWidth="1"/>
    <col min="3766" max="3766" width="21.85546875" customWidth="1"/>
    <col min="3767" max="3767" width="7.85546875" customWidth="1"/>
    <col min="3768" max="3768" width="11.7109375" bestFit="1" customWidth="1"/>
    <col min="3769" max="3770" width="3.140625" bestFit="1" customWidth="1"/>
    <col min="3771" max="3776" width="3.85546875" bestFit="1" customWidth="1"/>
    <col min="3777" max="3777" width="4" customWidth="1"/>
    <col min="3778" max="3778" width="3.7109375" customWidth="1"/>
    <col min="3779" max="3779" width="4.42578125" customWidth="1"/>
    <col min="3780" max="3780" width="4.7109375" customWidth="1"/>
    <col min="3781" max="3781" width="11.42578125" customWidth="1"/>
    <col min="4019" max="4019" width="4.140625" customWidth="1"/>
    <col min="4020" max="4020" width="20.140625" customWidth="1"/>
    <col min="4021" max="4021" width="27.140625" customWidth="1"/>
    <col min="4022" max="4022" width="21.85546875" customWidth="1"/>
    <col min="4023" max="4023" width="7.85546875" customWidth="1"/>
    <col min="4024" max="4024" width="11.7109375" bestFit="1" customWidth="1"/>
    <col min="4025" max="4026" width="3.140625" bestFit="1" customWidth="1"/>
    <col min="4027" max="4032" width="3.85546875" bestFit="1" customWidth="1"/>
    <col min="4033" max="4033" width="4" customWidth="1"/>
    <col min="4034" max="4034" width="3.7109375" customWidth="1"/>
    <col min="4035" max="4035" width="4.42578125" customWidth="1"/>
    <col min="4036" max="4036" width="4.7109375" customWidth="1"/>
    <col min="4037" max="4037" width="11.42578125" customWidth="1"/>
    <col min="4275" max="4275" width="4.140625" customWidth="1"/>
    <col min="4276" max="4276" width="20.140625" customWidth="1"/>
    <col min="4277" max="4277" width="27.140625" customWidth="1"/>
    <col min="4278" max="4278" width="21.85546875" customWidth="1"/>
    <col min="4279" max="4279" width="7.85546875" customWidth="1"/>
    <col min="4280" max="4280" width="11.7109375" bestFit="1" customWidth="1"/>
    <col min="4281" max="4282" width="3.140625" bestFit="1" customWidth="1"/>
    <col min="4283" max="4288" width="3.85546875" bestFit="1" customWidth="1"/>
    <col min="4289" max="4289" width="4" customWidth="1"/>
    <col min="4290" max="4290" width="3.7109375" customWidth="1"/>
    <col min="4291" max="4291" width="4.42578125" customWidth="1"/>
    <col min="4292" max="4292" width="4.7109375" customWidth="1"/>
    <col min="4293" max="4293" width="11.42578125" customWidth="1"/>
    <col min="4531" max="4531" width="4.140625" customWidth="1"/>
    <col min="4532" max="4532" width="20.140625" customWidth="1"/>
    <col min="4533" max="4533" width="27.140625" customWidth="1"/>
    <col min="4534" max="4534" width="21.85546875" customWidth="1"/>
    <col min="4535" max="4535" width="7.85546875" customWidth="1"/>
    <col min="4536" max="4536" width="11.7109375" bestFit="1" customWidth="1"/>
    <col min="4537" max="4538" width="3.140625" bestFit="1" customWidth="1"/>
    <col min="4539" max="4544" width="3.85546875" bestFit="1" customWidth="1"/>
    <col min="4545" max="4545" width="4" customWidth="1"/>
    <col min="4546" max="4546" width="3.7109375" customWidth="1"/>
    <col min="4547" max="4547" width="4.42578125" customWidth="1"/>
    <col min="4548" max="4548" width="4.7109375" customWidth="1"/>
    <col min="4549" max="4549" width="11.42578125" customWidth="1"/>
    <col min="4787" max="4787" width="4.140625" customWidth="1"/>
    <col min="4788" max="4788" width="20.140625" customWidth="1"/>
    <col min="4789" max="4789" width="27.140625" customWidth="1"/>
    <col min="4790" max="4790" width="21.85546875" customWidth="1"/>
    <col min="4791" max="4791" width="7.85546875" customWidth="1"/>
    <col min="4792" max="4792" width="11.7109375" bestFit="1" customWidth="1"/>
    <col min="4793" max="4794" width="3.140625" bestFit="1" customWidth="1"/>
    <col min="4795" max="4800" width="3.85546875" bestFit="1" customWidth="1"/>
    <col min="4801" max="4801" width="4" customWidth="1"/>
    <col min="4802" max="4802" width="3.7109375" customWidth="1"/>
    <col min="4803" max="4803" width="4.42578125" customWidth="1"/>
    <col min="4804" max="4804" width="4.7109375" customWidth="1"/>
    <col min="4805" max="4805" width="11.42578125" customWidth="1"/>
    <col min="5043" max="5043" width="4.140625" customWidth="1"/>
    <col min="5044" max="5044" width="20.140625" customWidth="1"/>
    <col min="5045" max="5045" width="27.140625" customWidth="1"/>
    <col min="5046" max="5046" width="21.85546875" customWidth="1"/>
    <col min="5047" max="5047" width="7.85546875" customWidth="1"/>
    <col min="5048" max="5048" width="11.7109375" bestFit="1" customWidth="1"/>
    <col min="5049" max="5050" width="3.140625" bestFit="1" customWidth="1"/>
    <col min="5051" max="5056" width="3.85546875" bestFit="1" customWidth="1"/>
    <col min="5057" max="5057" width="4" customWidth="1"/>
    <col min="5058" max="5058" width="3.7109375" customWidth="1"/>
    <col min="5059" max="5059" width="4.42578125" customWidth="1"/>
    <col min="5060" max="5060" width="4.7109375" customWidth="1"/>
    <col min="5061" max="5061" width="11.42578125" customWidth="1"/>
    <col min="5299" max="5299" width="4.140625" customWidth="1"/>
    <col min="5300" max="5300" width="20.140625" customWidth="1"/>
    <col min="5301" max="5301" width="27.140625" customWidth="1"/>
    <col min="5302" max="5302" width="21.85546875" customWidth="1"/>
    <col min="5303" max="5303" width="7.85546875" customWidth="1"/>
    <col min="5304" max="5304" width="11.7109375" bestFit="1" customWidth="1"/>
    <col min="5305" max="5306" width="3.140625" bestFit="1" customWidth="1"/>
    <col min="5307" max="5312" width="3.85546875" bestFit="1" customWidth="1"/>
    <col min="5313" max="5313" width="4" customWidth="1"/>
    <col min="5314" max="5314" width="3.7109375" customWidth="1"/>
    <col min="5315" max="5315" width="4.42578125" customWidth="1"/>
    <col min="5316" max="5316" width="4.7109375" customWidth="1"/>
    <col min="5317" max="5317" width="11.42578125" customWidth="1"/>
    <col min="5555" max="5555" width="4.140625" customWidth="1"/>
    <col min="5556" max="5556" width="20.140625" customWidth="1"/>
    <col min="5557" max="5557" width="27.140625" customWidth="1"/>
    <col min="5558" max="5558" width="21.85546875" customWidth="1"/>
    <col min="5559" max="5559" width="7.85546875" customWidth="1"/>
    <col min="5560" max="5560" width="11.7109375" bestFit="1" customWidth="1"/>
    <col min="5561" max="5562" width="3.140625" bestFit="1" customWidth="1"/>
    <col min="5563" max="5568" width="3.85546875" bestFit="1" customWidth="1"/>
    <col min="5569" max="5569" width="4" customWidth="1"/>
    <col min="5570" max="5570" width="3.7109375" customWidth="1"/>
    <col min="5571" max="5571" width="4.42578125" customWidth="1"/>
    <col min="5572" max="5572" width="4.7109375" customWidth="1"/>
    <col min="5573" max="5573" width="11.42578125" customWidth="1"/>
    <col min="5811" max="5811" width="4.140625" customWidth="1"/>
    <col min="5812" max="5812" width="20.140625" customWidth="1"/>
    <col min="5813" max="5813" width="27.140625" customWidth="1"/>
    <col min="5814" max="5814" width="21.85546875" customWidth="1"/>
    <col min="5815" max="5815" width="7.85546875" customWidth="1"/>
    <col min="5816" max="5816" width="11.7109375" bestFit="1" customWidth="1"/>
    <col min="5817" max="5818" width="3.140625" bestFit="1" customWidth="1"/>
    <col min="5819" max="5824" width="3.85546875" bestFit="1" customWidth="1"/>
    <col min="5825" max="5825" width="4" customWidth="1"/>
    <col min="5826" max="5826" width="3.7109375" customWidth="1"/>
    <col min="5827" max="5827" width="4.42578125" customWidth="1"/>
    <col min="5828" max="5828" width="4.7109375" customWidth="1"/>
    <col min="5829" max="5829" width="11.42578125" customWidth="1"/>
    <col min="6067" max="6067" width="4.140625" customWidth="1"/>
    <col min="6068" max="6068" width="20.140625" customWidth="1"/>
    <col min="6069" max="6069" width="27.140625" customWidth="1"/>
    <col min="6070" max="6070" width="21.85546875" customWidth="1"/>
    <col min="6071" max="6071" width="7.85546875" customWidth="1"/>
    <col min="6072" max="6072" width="11.7109375" bestFit="1" customWidth="1"/>
    <col min="6073" max="6074" width="3.140625" bestFit="1" customWidth="1"/>
    <col min="6075" max="6080" width="3.85546875" bestFit="1" customWidth="1"/>
    <col min="6081" max="6081" width="4" customWidth="1"/>
    <col min="6082" max="6082" width="3.7109375" customWidth="1"/>
    <col min="6083" max="6083" width="4.42578125" customWidth="1"/>
    <col min="6084" max="6084" width="4.7109375" customWidth="1"/>
    <col min="6085" max="6085" width="11.42578125" customWidth="1"/>
    <col min="6323" max="6323" width="4.140625" customWidth="1"/>
    <col min="6324" max="6324" width="20.140625" customWidth="1"/>
    <col min="6325" max="6325" width="27.140625" customWidth="1"/>
    <col min="6326" max="6326" width="21.85546875" customWidth="1"/>
    <col min="6327" max="6327" width="7.85546875" customWidth="1"/>
    <col min="6328" max="6328" width="11.7109375" bestFit="1" customWidth="1"/>
    <col min="6329" max="6330" width="3.140625" bestFit="1" customWidth="1"/>
    <col min="6331" max="6336" width="3.85546875" bestFit="1" customWidth="1"/>
    <col min="6337" max="6337" width="4" customWidth="1"/>
    <col min="6338" max="6338" width="3.7109375" customWidth="1"/>
    <col min="6339" max="6339" width="4.42578125" customWidth="1"/>
    <col min="6340" max="6340" width="4.7109375" customWidth="1"/>
    <col min="6341" max="6341" width="11.42578125" customWidth="1"/>
    <col min="6579" max="6579" width="4.140625" customWidth="1"/>
    <col min="6580" max="6580" width="20.140625" customWidth="1"/>
    <col min="6581" max="6581" width="27.140625" customWidth="1"/>
    <col min="6582" max="6582" width="21.85546875" customWidth="1"/>
    <col min="6583" max="6583" width="7.85546875" customWidth="1"/>
    <col min="6584" max="6584" width="11.7109375" bestFit="1" customWidth="1"/>
    <col min="6585" max="6586" width="3.140625" bestFit="1" customWidth="1"/>
    <col min="6587" max="6592" width="3.85546875" bestFit="1" customWidth="1"/>
    <col min="6593" max="6593" width="4" customWidth="1"/>
    <col min="6594" max="6594" width="3.7109375" customWidth="1"/>
    <col min="6595" max="6595" width="4.42578125" customWidth="1"/>
    <col min="6596" max="6596" width="4.7109375" customWidth="1"/>
    <col min="6597" max="6597" width="11.42578125" customWidth="1"/>
    <col min="6835" max="6835" width="4.140625" customWidth="1"/>
    <col min="6836" max="6836" width="20.140625" customWidth="1"/>
    <col min="6837" max="6837" width="27.140625" customWidth="1"/>
    <col min="6838" max="6838" width="21.85546875" customWidth="1"/>
    <col min="6839" max="6839" width="7.85546875" customWidth="1"/>
    <col min="6840" max="6840" width="11.7109375" bestFit="1" customWidth="1"/>
    <col min="6841" max="6842" width="3.140625" bestFit="1" customWidth="1"/>
    <col min="6843" max="6848" width="3.85546875" bestFit="1" customWidth="1"/>
    <col min="6849" max="6849" width="4" customWidth="1"/>
    <col min="6850" max="6850" width="3.7109375" customWidth="1"/>
    <col min="6851" max="6851" width="4.42578125" customWidth="1"/>
    <col min="6852" max="6852" width="4.7109375" customWidth="1"/>
    <col min="6853" max="6853" width="11.42578125" customWidth="1"/>
    <col min="7091" max="7091" width="4.140625" customWidth="1"/>
    <col min="7092" max="7092" width="20.140625" customWidth="1"/>
    <col min="7093" max="7093" width="27.140625" customWidth="1"/>
    <col min="7094" max="7094" width="21.85546875" customWidth="1"/>
    <col min="7095" max="7095" width="7.85546875" customWidth="1"/>
    <col min="7096" max="7096" width="11.7109375" bestFit="1" customWidth="1"/>
    <col min="7097" max="7098" width="3.140625" bestFit="1" customWidth="1"/>
    <col min="7099" max="7104" width="3.85546875" bestFit="1" customWidth="1"/>
    <col min="7105" max="7105" width="4" customWidth="1"/>
    <col min="7106" max="7106" width="3.7109375" customWidth="1"/>
    <col min="7107" max="7107" width="4.42578125" customWidth="1"/>
    <col min="7108" max="7108" width="4.7109375" customWidth="1"/>
    <col min="7109" max="7109" width="11.42578125" customWidth="1"/>
    <col min="7347" max="7347" width="4.140625" customWidth="1"/>
    <col min="7348" max="7348" width="20.140625" customWidth="1"/>
    <col min="7349" max="7349" width="27.140625" customWidth="1"/>
    <col min="7350" max="7350" width="21.85546875" customWidth="1"/>
    <col min="7351" max="7351" width="7.85546875" customWidth="1"/>
    <col min="7352" max="7352" width="11.7109375" bestFit="1" customWidth="1"/>
    <col min="7353" max="7354" width="3.140625" bestFit="1" customWidth="1"/>
    <col min="7355" max="7360" width="3.85546875" bestFit="1" customWidth="1"/>
    <col min="7361" max="7361" width="4" customWidth="1"/>
    <col min="7362" max="7362" width="3.7109375" customWidth="1"/>
    <col min="7363" max="7363" width="4.42578125" customWidth="1"/>
    <col min="7364" max="7364" width="4.7109375" customWidth="1"/>
    <col min="7365" max="7365" width="11.42578125" customWidth="1"/>
    <col min="7603" max="7603" width="4.140625" customWidth="1"/>
    <col min="7604" max="7604" width="20.140625" customWidth="1"/>
    <col min="7605" max="7605" width="27.140625" customWidth="1"/>
    <col min="7606" max="7606" width="21.85546875" customWidth="1"/>
    <col min="7607" max="7607" width="7.85546875" customWidth="1"/>
    <col min="7608" max="7608" width="11.7109375" bestFit="1" customWidth="1"/>
    <col min="7609" max="7610" width="3.140625" bestFit="1" customWidth="1"/>
    <col min="7611" max="7616" width="3.85546875" bestFit="1" customWidth="1"/>
    <col min="7617" max="7617" width="4" customWidth="1"/>
    <col min="7618" max="7618" width="3.7109375" customWidth="1"/>
    <col min="7619" max="7619" width="4.42578125" customWidth="1"/>
    <col min="7620" max="7620" width="4.7109375" customWidth="1"/>
    <col min="7621" max="7621" width="11.42578125" customWidth="1"/>
    <col min="7859" max="7859" width="4.140625" customWidth="1"/>
    <col min="7860" max="7860" width="20.140625" customWidth="1"/>
    <col min="7861" max="7861" width="27.140625" customWidth="1"/>
    <col min="7862" max="7862" width="21.85546875" customWidth="1"/>
    <col min="7863" max="7863" width="7.85546875" customWidth="1"/>
    <col min="7864" max="7864" width="11.7109375" bestFit="1" customWidth="1"/>
    <col min="7865" max="7866" width="3.140625" bestFit="1" customWidth="1"/>
    <col min="7867" max="7872" width="3.85546875" bestFit="1" customWidth="1"/>
    <col min="7873" max="7873" width="4" customWidth="1"/>
    <col min="7874" max="7874" width="3.7109375" customWidth="1"/>
    <col min="7875" max="7875" width="4.42578125" customWidth="1"/>
    <col min="7876" max="7876" width="4.7109375" customWidth="1"/>
    <col min="7877" max="7877" width="11.42578125" customWidth="1"/>
    <col min="8115" max="8115" width="4.140625" customWidth="1"/>
    <col min="8116" max="8116" width="20.140625" customWidth="1"/>
    <col min="8117" max="8117" width="27.140625" customWidth="1"/>
    <col min="8118" max="8118" width="21.85546875" customWidth="1"/>
    <col min="8119" max="8119" width="7.85546875" customWidth="1"/>
    <col min="8120" max="8120" width="11.7109375" bestFit="1" customWidth="1"/>
    <col min="8121" max="8122" width="3.140625" bestFit="1" customWidth="1"/>
    <col min="8123" max="8128" width="3.85546875" bestFit="1" customWidth="1"/>
    <col min="8129" max="8129" width="4" customWidth="1"/>
    <col min="8130" max="8130" width="3.7109375" customWidth="1"/>
    <col min="8131" max="8131" width="4.42578125" customWidth="1"/>
    <col min="8132" max="8132" width="4.7109375" customWidth="1"/>
    <col min="8133" max="8133" width="11.42578125" customWidth="1"/>
    <col min="8371" max="8371" width="4.140625" customWidth="1"/>
    <col min="8372" max="8372" width="20.140625" customWidth="1"/>
    <col min="8373" max="8373" width="27.140625" customWidth="1"/>
    <col min="8374" max="8374" width="21.85546875" customWidth="1"/>
    <col min="8375" max="8375" width="7.85546875" customWidth="1"/>
    <col min="8376" max="8376" width="11.7109375" bestFit="1" customWidth="1"/>
    <col min="8377" max="8378" width="3.140625" bestFit="1" customWidth="1"/>
    <col min="8379" max="8384" width="3.85546875" bestFit="1" customWidth="1"/>
    <col min="8385" max="8385" width="4" customWidth="1"/>
    <col min="8386" max="8386" width="3.7109375" customWidth="1"/>
    <col min="8387" max="8387" width="4.42578125" customWidth="1"/>
    <col min="8388" max="8388" width="4.7109375" customWidth="1"/>
    <col min="8389" max="8389" width="11.42578125" customWidth="1"/>
    <col min="8627" max="8627" width="4.140625" customWidth="1"/>
    <col min="8628" max="8628" width="20.140625" customWidth="1"/>
    <col min="8629" max="8629" width="27.140625" customWidth="1"/>
    <col min="8630" max="8630" width="21.85546875" customWidth="1"/>
    <col min="8631" max="8631" width="7.85546875" customWidth="1"/>
    <col min="8632" max="8632" width="11.7109375" bestFit="1" customWidth="1"/>
    <col min="8633" max="8634" width="3.140625" bestFit="1" customWidth="1"/>
    <col min="8635" max="8640" width="3.85546875" bestFit="1" customWidth="1"/>
    <col min="8641" max="8641" width="4" customWidth="1"/>
    <col min="8642" max="8642" width="3.7109375" customWidth="1"/>
    <col min="8643" max="8643" width="4.42578125" customWidth="1"/>
    <col min="8644" max="8644" width="4.7109375" customWidth="1"/>
    <col min="8645" max="8645" width="11.42578125" customWidth="1"/>
    <col min="8883" max="8883" width="4.140625" customWidth="1"/>
    <col min="8884" max="8884" width="20.140625" customWidth="1"/>
    <col min="8885" max="8885" width="27.140625" customWidth="1"/>
    <col min="8886" max="8886" width="21.85546875" customWidth="1"/>
    <col min="8887" max="8887" width="7.85546875" customWidth="1"/>
    <col min="8888" max="8888" width="11.7109375" bestFit="1" customWidth="1"/>
    <col min="8889" max="8890" width="3.140625" bestFit="1" customWidth="1"/>
    <col min="8891" max="8896" width="3.85546875" bestFit="1" customWidth="1"/>
    <col min="8897" max="8897" width="4" customWidth="1"/>
    <col min="8898" max="8898" width="3.7109375" customWidth="1"/>
    <col min="8899" max="8899" width="4.42578125" customWidth="1"/>
    <col min="8900" max="8900" width="4.7109375" customWidth="1"/>
    <col min="8901" max="8901" width="11.42578125" customWidth="1"/>
    <col min="9139" max="9139" width="4.140625" customWidth="1"/>
    <col min="9140" max="9140" width="20.140625" customWidth="1"/>
    <col min="9141" max="9141" width="27.140625" customWidth="1"/>
    <col min="9142" max="9142" width="21.85546875" customWidth="1"/>
    <col min="9143" max="9143" width="7.85546875" customWidth="1"/>
    <col min="9144" max="9144" width="11.7109375" bestFit="1" customWidth="1"/>
    <col min="9145" max="9146" width="3.140625" bestFit="1" customWidth="1"/>
    <col min="9147" max="9152" width="3.85546875" bestFit="1" customWidth="1"/>
    <col min="9153" max="9153" width="4" customWidth="1"/>
    <col min="9154" max="9154" width="3.7109375" customWidth="1"/>
    <col min="9155" max="9155" width="4.42578125" customWidth="1"/>
    <col min="9156" max="9156" width="4.7109375" customWidth="1"/>
    <col min="9157" max="9157" width="11.42578125" customWidth="1"/>
    <col min="9395" max="9395" width="4.140625" customWidth="1"/>
    <col min="9396" max="9396" width="20.140625" customWidth="1"/>
    <col min="9397" max="9397" width="27.140625" customWidth="1"/>
    <col min="9398" max="9398" width="21.85546875" customWidth="1"/>
    <col min="9399" max="9399" width="7.85546875" customWidth="1"/>
    <col min="9400" max="9400" width="11.7109375" bestFit="1" customWidth="1"/>
    <col min="9401" max="9402" width="3.140625" bestFit="1" customWidth="1"/>
    <col min="9403" max="9408" width="3.85546875" bestFit="1" customWidth="1"/>
    <col min="9409" max="9409" width="4" customWidth="1"/>
    <col min="9410" max="9410" width="3.7109375" customWidth="1"/>
    <col min="9411" max="9411" width="4.42578125" customWidth="1"/>
    <col min="9412" max="9412" width="4.7109375" customWidth="1"/>
    <col min="9413" max="9413" width="11.42578125" customWidth="1"/>
    <col min="9651" max="9651" width="4.140625" customWidth="1"/>
    <col min="9652" max="9652" width="20.140625" customWidth="1"/>
    <col min="9653" max="9653" width="27.140625" customWidth="1"/>
    <col min="9654" max="9654" width="21.85546875" customWidth="1"/>
    <col min="9655" max="9655" width="7.85546875" customWidth="1"/>
    <col min="9656" max="9656" width="11.7109375" bestFit="1" customWidth="1"/>
    <col min="9657" max="9658" width="3.140625" bestFit="1" customWidth="1"/>
    <col min="9659" max="9664" width="3.85546875" bestFit="1" customWidth="1"/>
    <col min="9665" max="9665" width="4" customWidth="1"/>
    <col min="9666" max="9666" width="3.7109375" customWidth="1"/>
    <col min="9667" max="9667" width="4.42578125" customWidth="1"/>
    <col min="9668" max="9668" width="4.7109375" customWidth="1"/>
    <col min="9669" max="9669" width="11.42578125" customWidth="1"/>
    <col min="9907" max="9907" width="4.140625" customWidth="1"/>
    <col min="9908" max="9908" width="20.140625" customWidth="1"/>
    <col min="9909" max="9909" width="27.140625" customWidth="1"/>
    <col min="9910" max="9910" width="21.85546875" customWidth="1"/>
    <col min="9911" max="9911" width="7.85546875" customWidth="1"/>
    <col min="9912" max="9912" width="11.7109375" bestFit="1" customWidth="1"/>
    <col min="9913" max="9914" width="3.140625" bestFit="1" customWidth="1"/>
    <col min="9915" max="9920" width="3.85546875" bestFit="1" customWidth="1"/>
    <col min="9921" max="9921" width="4" customWidth="1"/>
    <col min="9922" max="9922" width="3.7109375" customWidth="1"/>
    <col min="9923" max="9923" width="4.42578125" customWidth="1"/>
    <col min="9924" max="9924" width="4.7109375" customWidth="1"/>
    <col min="9925" max="9925" width="11.42578125" customWidth="1"/>
    <col min="10163" max="10163" width="4.140625" customWidth="1"/>
    <col min="10164" max="10164" width="20.140625" customWidth="1"/>
    <col min="10165" max="10165" width="27.140625" customWidth="1"/>
    <col min="10166" max="10166" width="21.85546875" customWidth="1"/>
    <col min="10167" max="10167" width="7.85546875" customWidth="1"/>
    <col min="10168" max="10168" width="11.7109375" bestFit="1" customWidth="1"/>
    <col min="10169" max="10170" width="3.140625" bestFit="1" customWidth="1"/>
    <col min="10171" max="10176" width="3.85546875" bestFit="1" customWidth="1"/>
    <col min="10177" max="10177" width="4" customWidth="1"/>
    <col min="10178" max="10178" width="3.7109375" customWidth="1"/>
    <col min="10179" max="10179" width="4.42578125" customWidth="1"/>
    <col min="10180" max="10180" width="4.7109375" customWidth="1"/>
    <col min="10181" max="10181" width="11.42578125" customWidth="1"/>
    <col min="10419" max="10419" width="4.140625" customWidth="1"/>
    <col min="10420" max="10420" width="20.140625" customWidth="1"/>
    <col min="10421" max="10421" width="27.140625" customWidth="1"/>
    <col min="10422" max="10422" width="21.85546875" customWidth="1"/>
    <col min="10423" max="10423" width="7.85546875" customWidth="1"/>
    <col min="10424" max="10424" width="11.7109375" bestFit="1" customWidth="1"/>
    <col min="10425" max="10426" width="3.140625" bestFit="1" customWidth="1"/>
    <col min="10427" max="10432" width="3.85546875" bestFit="1" customWidth="1"/>
    <col min="10433" max="10433" width="4" customWidth="1"/>
    <col min="10434" max="10434" width="3.7109375" customWidth="1"/>
    <col min="10435" max="10435" width="4.42578125" customWidth="1"/>
    <col min="10436" max="10436" width="4.7109375" customWidth="1"/>
    <col min="10437" max="10437" width="11.42578125" customWidth="1"/>
    <col min="10675" max="10675" width="4.140625" customWidth="1"/>
    <col min="10676" max="10676" width="20.140625" customWidth="1"/>
    <col min="10677" max="10677" width="27.140625" customWidth="1"/>
    <col min="10678" max="10678" width="21.85546875" customWidth="1"/>
    <col min="10679" max="10679" width="7.85546875" customWidth="1"/>
    <col min="10680" max="10680" width="11.7109375" bestFit="1" customWidth="1"/>
    <col min="10681" max="10682" width="3.140625" bestFit="1" customWidth="1"/>
    <col min="10683" max="10688" width="3.85546875" bestFit="1" customWidth="1"/>
    <col min="10689" max="10689" width="4" customWidth="1"/>
    <col min="10690" max="10690" width="3.7109375" customWidth="1"/>
    <col min="10691" max="10691" width="4.42578125" customWidth="1"/>
    <col min="10692" max="10692" width="4.7109375" customWidth="1"/>
    <col min="10693" max="10693" width="11.42578125" customWidth="1"/>
    <col min="10931" max="10931" width="4.140625" customWidth="1"/>
    <col min="10932" max="10932" width="20.140625" customWidth="1"/>
    <col min="10933" max="10933" width="27.140625" customWidth="1"/>
    <col min="10934" max="10934" width="21.85546875" customWidth="1"/>
    <col min="10935" max="10935" width="7.85546875" customWidth="1"/>
    <col min="10936" max="10936" width="11.7109375" bestFit="1" customWidth="1"/>
    <col min="10937" max="10938" width="3.140625" bestFit="1" customWidth="1"/>
    <col min="10939" max="10944" width="3.85546875" bestFit="1" customWidth="1"/>
    <col min="10945" max="10945" width="4" customWidth="1"/>
    <col min="10946" max="10946" width="3.7109375" customWidth="1"/>
    <col min="10947" max="10947" width="4.42578125" customWidth="1"/>
    <col min="10948" max="10948" width="4.7109375" customWidth="1"/>
    <col min="10949" max="10949" width="11.42578125" customWidth="1"/>
    <col min="11187" max="11187" width="4.140625" customWidth="1"/>
    <col min="11188" max="11188" width="20.140625" customWidth="1"/>
    <col min="11189" max="11189" width="27.140625" customWidth="1"/>
    <col min="11190" max="11190" width="21.85546875" customWidth="1"/>
    <col min="11191" max="11191" width="7.85546875" customWidth="1"/>
    <col min="11192" max="11192" width="11.7109375" bestFit="1" customWidth="1"/>
    <col min="11193" max="11194" width="3.140625" bestFit="1" customWidth="1"/>
    <col min="11195" max="11200" width="3.85546875" bestFit="1" customWidth="1"/>
    <col min="11201" max="11201" width="4" customWidth="1"/>
    <col min="11202" max="11202" width="3.7109375" customWidth="1"/>
    <col min="11203" max="11203" width="4.42578125" customWidth="1"/>
    <col min="11204" max="11204" width="4.7109375" customWidth="1"/>
    <col min="11205" max="11205" width="11.42578125" customWidth="1"/>
    <col min="11443" max="11443" width="4.140625" customWidth="1"/>
    <col min="11444" max="11444" width="20.140625" customWidth="1"/>
    <col min="11445" max="11445" width="27.140625" customWidth="1"/>
    <col min="11446" max="11446" width="21.85546875" customWidth="1"/>
    <col min="11447" max="11447" width="7.85546875" customWidth="1"/>
    <col min="11448" max="11448" width="11.7109375" bestFit="1" customWidth="1"/>
    <col min="11449" max="11450" width="3.140625" bestFit="1" customWidth="1"/>
    <col min="11451" max="11456" width="3.85546875" bestFit="1" customWidth="1"/>
    <col min="11457" max="11457" width="4" customWidth="1"/>
    <col min="11458" max="11458" width="3.7109375" customWidth="1"/>
    <col min="11459" max="11459" width="4.42578125" customWidth="1"/>
    <col min="11460" max="11460" width="4.7109375" customWidth="1"/>
    <col min="11461" max="11461" width="11.42578125" customWidth="1"/>
    <col min="11699" max="11699" width="4.140625" customWidth="1"/>
    <col min="11700" max="11700" width="20.140625" customWidth="1"/>
    <col min="11701" max="11701" width="27.140625" customWidth="1"/>
    <col min="11702" max="11702" width="21.85546875" customWidth="1"/>
    <col min="11703" max="11703" width="7.85546875" customWidth="1"/>
    <col min="11704" max="11704" width="11.7109375" bestFit="1" customWidth="1"/>
    <col min="11705" max="11706" width="3.140625" bestFit="1" customWidth="1"/>
    <col min="11707" max="11712" width="3.85546875" bestFit="1" customWidth="1"/>
    <col min="11713" max="11713" width="4" customWidth="1"/>
    <col min="11714" max="11714" width="3.7109375" customWidth="1"/>
    <col min="11715" max="11715" width="4.42578125" customWidth="1"/>
    <col min="11716" max="11716" width="4.7109375" customWidth="1"/>
    <col min="11717" max="11717" width="11.42578125" customWidth="1"/>
    <col min="11955" max="11955" width="4.140625" customWidth="1"/>
    <col min="11956" max="11956" width="20.140625" customWidth="1"/>
    <col min="11957" max="11957" width="27.140625" customWidth="1"/>
    <col min="11958" max="11958" width="21.85546875" customWidth="1"/>
    <col min="11959" max="11959" width="7.85546875" customWidth="1"/>
    <col min="11960" max="11960" width="11.7109375" bestFit="1" customWidth="1"/>
    <col min="11961" max="11962" width="3.140625" bestFit="1" customWidth="1"/>
    <col min="11963" max="11968" width="3.85546875" bestFit="1" customWidth="1"/>
    <col min="11969" max="11969" width="4" customWidth="1"/>
    <col min="11970" max="11970" width="3.7109375" customWidth="1"/>
    <col min="11971" max="11971" width="4.42578125" customWidth="1"/>
    <col min="11972" max="11972" width="4.7109375" customWidth="1"/>
    <col min="11973" max="11973" width="11.42578125" customWidth="1"/>
    <col min="12211" max="12211" width="4.140625" customWidth="1"/>
    <col min="12212" max="12212" width="20.140625" customWidth="1"/>
    <col min="12213" max="12213" width="27.140625" customWidth="1"/>
    <col min="12214" max="12214" width="21.85546875" customWidth="1"/>
    <col min="12215" max="12215" width="7.85546875" customWidth="1"/>
    <col min="12216" max="12216" width="11.7109375" bestFit="1" customWidth="1"/>
    <col min="12217" max="12218" width="3.140625" bestFit="1" customWidth="1"/>
    <col min="12219" max="12224" width="3.85546875" bestFit="1" customWidth="1"/>
    <col min="12225" max="12225" width="4" customWidth="1"/>
    <col min="12226" max="12226" width="3.7109375" customWidth="1"/>
    <col min="12227" max="12227" width="4.42578125" customWidth="1"/>
    <col min="12228" max="12228" width="4.7109375" customWidth="1"/>
    <col min="12229" max="12229" width="11.42578125" customWidth="1"/>
    <col min="12467" max="12467" width="4.140625" customWidth="1"/>
    <col min="12468" max="12468" width="20.140625" customWidth="1"/>
    <col min="12469" max="12469" width="27.140625" customWidth="1"/>
    <col min="12470" max="12470" width="21.85546875" customWidth="1"/>
    <col min="12471" max="12471" width="7.85546875" customWidth="1"/>
    <col min="12472" max="12472" width="11.7109375" bestFit="1" customWidth="1"/>
    <col min="12473" max="12474" width="3.140625" bestFit="1" customWidth="1"/>
    <col min="12475" max="12480" width="3.85546875" bestFit="1" customWidth="1"/>
    <col min="12481" max="12481" width="4" customWidth="1"/>
    <col min="12482" max="12482" width="3.7109375" customWidth="1"/>
    <col min="12483" max="12483" width="4.42578125" customWidth="1"/>
    <col min="12484" max="12484" width="4.7109375" customWidth="1"/>
    <col min="12485" max="12485" width="11.42578125" customWidth="1"/>
    <col min="12723" max="12723" width="4.140625" customWidth="1"/>
    <col min="12724" max="12724" width="20.140625" customWidth="1"/>
    <col min="12725" max="12725" width="27.140625" customWidth="1"/>
    <col min="12726" max="12726" width="21.85546875" customWidth="1"/>
    <col min="12727" max="12727" width="7.85546875" customWidth="1"/>
    <col min="12728" max="12728" width="11.7109375" bestFit="1" customWidth="1"/>
    <col min="12729" max="12730" width="3.140625" bestFit="1" customWidth="1"/>
    <col min="12731" max="12736" width="3.85546875" bestFit="1" customWidth="1"/>
    <col min="12737" max="12737" width="4" customWidth="1"/>
    <col min="12738" max="12738" width="3.7109375" customWidth="1"/>
    <col min="12739" max="12739" width="4.42578125" customWidth="1"/>
    <col min="12740" max="12740" width="4.7109375" customWidth="1"/>
    <col min="12741" max="12741" width="11.42578125" customWidth="1"/>
    <col min="12979" max="12979" width="4.140625" customWidth="1"/>
    <col min="12980" max="12980" width="20.140625" customWidth="1"/>
    <col min="12981" max="12981" width="27.140625" customWidth="1"/>
    <col min="12982" max="12982" width="21.85546875" customWidth="1"/>
    <col min="12983" max="12983" width="7.85546875" customWidth="1"/>
    <col min="12984" max="12984" width="11.7109375" bestFit="1" customWidth="1"/>
    <col min="12985" max="12986" width="3.140625" bestFit="1" customWidth="1"/>
    <col min="12987" max="12992" width="3.85546875" bestFit="1" customWidth="1"/>
    <col min="12993" max="12993" width="4" customWidth="1"/>
    <col min="12994" max="12994" width="3.7109375" customWidth="1"/>
    <col min="12995" max="12995" width="4.42578125" customWidth="1"/>
    <col min="12996" max="12996" width="4.7109375" customWidth="1"/>
    <col min="12997" max="12997" width="11.42578125" customWidth="1"/>
    <col min="13235" max="13235" width="4.140625" customWidth="1"/>
    <col min="13236" max="13236" width="20.140625" customWidth="1"/>
    <col min="13237" max="13237" width="27.140625" customWidth="1"/>
    <col min="13238" max="13238" width="21.85546875" customWidth="1"/>
    <col min="13239" max="13239" width="7.85546875" customWidth="1"/>
    <col min="13240" max="13240" width="11.7109375" bestFit="1" customWidth="1"/>
    <col min="13241" max="13242" width="3.140625" bestFit="1" customWidth="1"/>
    <col min="13243" max="13248" width="3.85546875" bestFit="1" customWidth="1"/>
    <col min="13249" max="13249" width="4" customWidth="1"/>
    <col min="13250" max="13250" width="3.7109375" customWidth="1"/>
    <col min="13251" max="13251" width="4.42578125" customWidth="1"/>
    <col min="13252" max="13252" width="4.7109375" customWidth="1"/>
    <col min="13253" max="13253" width="11.42578125" customWidth="1"/>
    <col min="13491" max="13491" width="4.140625" customWidth="1"/>
    <col min="13492" max="13492" width="20.140625" customWidth="1"/>
    <col min="13493" max="13493" width="27.140625" customWidth="1"/>
    <col min="13494" max="13494" width="21.85546875" customWidth="1"/>
    <col min="13495" max="13495" width="7.85546875" customWidth="1"/>
    <col min="13496" max="13496" width="11.7109375" bestFit="1" customWidth="1"/>
    <col min="13497" max="13498" width="3.140625" bestFit="1" customWidth="1"/>
    <col min="13499" max="13504" width="3.85546875" bestFit="1" customWidth="1"/>
    <col min="13505" max="13505" width="4" customWidth="1"/>
    <col min="13506" max="13506" width="3.7109375" customWidth="1"/>
    <col min="13507" max="13507" width="4.42578125" customWidth="1"/>
    <col min="13508" max="13508" width="4.7109375" customWidth="1"/>
    <col min="13509" max="13509" width="11.42578125" customWidth="1"/>
    <col min="13747" max="13747" width="4.140625" customWidth="1"/>
    <col min="13748" max="13748" width="20.140625" customWidth="1"/>
    <col min="13749" max="13749" width="27.140625" customWidth="1"/>
    <col min="13750" max="13750" width="21.85546875" customWidth="1"/>
    <col min="13751" max="13751" width="7.85546875" customWidth="1"/>
    <col min="13752" max="13752" width="11.7109375" bestFit="1" customWidth="1"/>
    <col min="13753" max="13754" width="3.140625" bestFit="1" customWidth="1"/>
    <col min="13755" max="13760" width="3.85546875" bestFit="1" customWidth="1"/>
    <col min="13761" max="13761" width="4" customWidth="1"/>
    <col min="13762" max="13762" width="3.7109375" customWidth="1"/>
    <col min="13763" max="13763" width="4.42578125" customWidth="1"/>
    <col min="13764" max="13764" width="4.7109375" customWidth="1"/>
    <col min="13765" max="13765" width="11.42578125" customWidth="1"/>
    <col min="14003" max="14003" width="4.140625" customWidth="1"/>
    <col min="14004" max="14004" width="20.140625" customWidth="1"/>
    <col min="14005" max="14005" width="27.140625" customWidth="1"/>
    <col min="14006" max="14006" width="21.85546875" customWidth="1"/>
    <col min="14007" max="14007" width="7.85546875" customWidth="1"/>
    <col min="14008" max="14008" width="11.7109375" bestFit="1" customWidth="1"/>
    <col min="14009" max="14010" width="3.140625" bestFit="1" customWidth="1"/>
    <col min="14011" max="14016" width="3.85546875" bestFit="1" customWidth="1"/>
    <col min="14017" max="14017" width="4" customWidth="1"/>
    <col min="14018" max="14018" width="3.7109375" customWidth="1"/>
    <col min="14019" max="14019" width="4.42578125" customWidth="1"/>
    <col min="14020" max="14020" width="4.7109375" customWidth="1"/>
    <col min="14021" max="14021" width="11.42578125" customWidth="1"/>
    <col min="14259" max="14259" width="4.140625" customWidth="1"/>
    <col min="14260" max="14260" width="20.140625" customWidth="1"/>
    <col min="14261" max="14261" width="27.140625" customWidth="1"/>
    <col min="14262" max="14262" width="21.85546875" customWidth="1"/>
    <col min="14263" max="14263" width="7.85546875" customWidth="1"/>
    <col min="14264" max="14264" width="11.7109375" bestFit="1" customWidth="1"/>
    <col min="14265" max="14266" width="3.140625" bestFit="1" customWidth="1"/>
    <col min="14267" max="14272" width="3.85546875" bestFit="1" customWidth="1"/>
    <col min="14273" max="14273" width="4" customWidth="1"/>
    <col min="14274" max="14274" width="3.7109375" customWidth="1"/>
    <col min="14275" max="14275" width="4.42578125" customWidth="1"/>
    <col min="14276" max="14276" width="4.7109375" customWidth="1"/>
    <col min="14277" max="14277" width="11.42578125" customWidth="1"/>
    <col min="14515" max="14515" width="4.140625" customWidth="1"/>
    <col min="14516" max="14516" width="20.140625" customWidth="1"/>
    <col min="14517" max="14517" width="27.140625" customWidth="1"/>
    <col min="14518" max="14518" width="21.85546875" customWidth="1"/>
    <col min="14519" max="14519" width="7.85546875" customWidth="1"/>
    <col min="14520" max="14520" width="11.7109375" bestFit="1" customWidth="1"/>
    <col min="14521" max="14522" width="3.140625" bestFit="1" customWidth="1"/>
    <col min="14523" max="14528" width="3.85546875" bestFit="1" customWidth="1"/>
    <col min="14529" max="14529" width="4" customWidth="1"/>
    <col min="14530" max="14530" width="3.7109375" customWidth="1"/>
    <col min="14531" max="14531" width="4.42578125" customWidth="1"/>
    <col min="14532" max="14532" width="4.7109375" customWidth="1"/>
    <col min="14533" max="14533" width="11.42578125" customWidth="1"/>
    <col min="14771" max="14771" width="4.140625" customWidth="1"/>
    <col min="14772" max="14772" width="20.140625" customWidth="1"/>
    <col min="14773" max="14773" width="27.140625" customWidth="1"/>
    <col min="14774" max="14774" width="21.85546875" customWidth="1"/>
    <col min="14775" max="14775" width="7.85546875" customWidth="1"/>
    <col min="14776" max="14776" width="11.7109375" bestFit="1" customWidth="1"/>
    <col min="14777" max="14778" width="3.140625" bestFit="1" customWidth="1"/>
    <col min="14779" max="14784" width="3.85546875" bestFit="1" customWidth="1"/>
    <col min="14785" max="14785" width="4" customWidth="1"/>
    <col min="14786" max="14786" width="3.7109375" customWidth="1"/>
    <col min="14787" max="14787" width="4.42578125" customWidth="1"/>
    <col min="14788" max="14788" width="4.7109375" customWidth="1"/>
    <col min="14789" max="14789" width="11.42578125" customWidth="1"/>
    <col min="15027" max="15027" width="4.140625" customWidth="1"/>
    <col min="15028" max="15028" width="20.140625" customWidth="1"/>
    <col min="15029" max="15029" width="27.140625" customWidth="1"/>
    <col min="15030" max="15030" width="21.85546875" customWidth="1"/>
    <col min="15031" max="15031" width="7.85546875" customWidth="1"/>
    <col min="15032" max="15032" width="11.7109375" bestFit="1" customWidth="1"/>
    <col min="15033" max="15034" width="3.140625" bestFit="1" customWidth="1"/>
    <col min="15035" max="15040" width="3.85546875" bestFit="1" customWidth="1"/>
    <col min="15041" max="15041" width="4" customWidth="1"/>
    <col min="15042" max="15042" width="3.7109375" customWidth="1"/>
    <col min="15043" max="15043" width="4.42578125" customWidth="1"/>
    <col min="15044" max="15044" width="4.7109375" customWidth="1"/>
    <col min="15045" max="15045" width="11.42578125" customWidth="1"/>
    <col min="15283" max="15283" width="4.140625" customWidth="1"/>
    <col min="15284" max="15284" width="20.140625" customWidth="1"/>
    <col min="15285" max="15285" width="27.140625" customWidth="1"/>
    <col min="15286" max="15286" width="21.85546875" customWidth="1"/>
    <col min="15287" max="15287" width="7.85546875" customWidth="1"/>
    <col min="15288" max="15288" width="11.7109375" bestFit="1" customWidth="1"/>
    <col min="15289" max="15290" width="3.140625" bestFit="1" customWidth="1"/>
    <col min="15291" max="15296" width="3.85546875" bestFit="1" customWidth="1"/>
    <col min="15297" max="15297" width="4" customWidth="1"/>
    <col min="15298" max="15298" width="3.7109375" customWidth="1"/>
    <col min="15299" max="15299" width="4.42578125" customWidth="1"/>
    <col min="15300" max="15300" width="4.7109375" customWidth="1"/>
    <col min="15301" max="15301" width="11.42578125" customWidth="1"/>
    <col min="15539" max="15539" width="4.140625" customWidth="1"/>
    <col min="15540" max="15540" width="20.140625" customWidth="1"/>
    <col min="15541" max="15541" width="27.140625" customWidth="1"/>
    <col min="15542" max="15542" width="21.85546875" customWidth="1"/>
    <col min="15543" max="15543" width="7.85546875" customWidth="1"/>
    <col min="15544" max="15544" width="11.7109375" bestFit="1" customWidth="1"/>
    <col min="15545" max="15546" width="3.140625" bestFit="1" customWidth="1"/>
    <col min="15547" max="15552" width="3.85546875" bestFit="1" customWidth="1"/>
    <col min="15553" max="15553" width="4" customWidth="1"/>
    <col min="15554" max="15554" width="3.7109375" customWidth="1"/>
    <col min="15555" max="15555" width="4.42578125" customWidth="1"/>
    <col min="15556" max="15556" width="4.7109375" customWidth="1"/>
    <col min="15557" max="15557" width="11.42578125" customWidth="1"/>
    <col min="15795" max="15795" width="4.140625" customWidth="1"/>
    <col min="15796" max="15796" width="20.140625" customWidth="1"/>
    <col min="15797" max="15797" width="27.140625" customWidth="1"/>
    <col min="15798" max="15798" width="21.85546875" customWidth="1"/>
    <col min="15799" max="15799" width="7.85546875" customWidth="1"/>
    <col min="15800" max="15800" width="11.7109375" bestFit="1" customWidth="1"/>
    <col min="15801" max="15802" width="3.140625" bestFit="1" customWidth="1"/>
    <col min="15803" max="15808" width="3.85546875" bestFit="1" customWidth="1"/>
    <col min="15809" max="15809" width="4" customWidth="1"/>
    <col min="15810" max="15810" width="3.7109375" customWidth="1"/>
    <col min="15811" max="15811" width="4.42578125" customWidth="1"/>
    <col min="15812" max="15812" width="4.7109375" customWidth="1"/>
    <col min="15813" max="15813" width="11.42578125" customWidth="1"/>
    <col min="16051" max="16051" width="4.140625" customWidth="1"/>
    <col min="16052" max="16052" width="20.140625" customWidth="1"/>
    <col min="16053" max="16053" width="27.140625" customWidth="1"/>
    <col min="16054" max="16054" width="21.85546875" customWidth="1"/>
    <col min="16055" max="16055" width="7.85546875" customWidth="1"/>
    <col min="16056" max="16056" width="11.7109375" bestFit="1" customWidth="1"/>
    <col min="16057" max="16058" width="3.140625" bestFit="1" customWidth="1"/>
    <col min="16059" max="16064" width="3.85546875" bestFit="1" customWidth="1"/>
    <col min="16065" max="16065" width="4" customWidth="1"/>
    <col min="16066" max="16066" width="3.7109375" customWidth="1"/>
    <col min="16067" max="16067" width="4.42578125" customWidth="1"/>
    <col min="16068" max="16068" width="4.7109375" customWidth="1"/>
    <col min="16069" max="16069" width="11.42578125" customWidth="1"/>
  </cols>
  <sheetData>
    <row r="1" spans="1:19" ht="24">
      <c r="A1" s="218" t="s">
        <v>247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</row>
    <row r="2" spans="1:19" ht="21.75">
      <c r="A2" s="219" t="s">
        <v>30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</row>
    <row r="3" spans="1:19" ht="21.75">
      <c r="A3" s="39" t="s">
        <v>31</v>
      </c>
      <c r="B3" s="39"/>
      <c r="C3" s="39"/>
      <c r="D3" s="39"/>
      <c r="E3" s="39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</row>
    <row r="4" spans="1:19" ht="19.5">
      <c r="A4" s="220" t="s">
        <v>237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19" ht="21.75">
      <c r="A5" s="39" t="s">
        <v>32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41"/>
      <c r="M5" s="41"/>
      <c r="N5" s="41"/>
      <c r="O5" s="41"/>
      <c r="P5" s="41"/>
      <c r="Q5" s="41"/>
      <c r="R5" s="41"/>
      <c r="S5" s="42"/>
    </row>
    <row r="6" spans="1:19" ht="21.75">
      <c r="A6" s="39" t="s">
        <v>33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41"/>
      <c r="M6" s="41"/>
      <c r="N6" s="41"/>
      <c r="O6" s="41"/>
      <c r="P6" s="41"/>
      <c r="Q6" s="41"/>
      <c r="R6" s="41"/>
      <c r="S6" s="43"/>
    </row>
    <row r="7" spans="1:19" ht="21.75">
      <c r="A7" s="39" t="s">
        <v>34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44"/>
      <c r="M7" s="44"/>
      <c r="N7" s="44"/>
      <c r="O7" s="44"/>
      <c r="P7" s="44"/>
      <c r="Q7" s="44"/>
      <c r="R7" s="44"/>
      <c r="S7" s="45"/>
    </row>
    <row r="8" spans="1:19" ht="18.75">
      <c r="A8" s="46"/>
      <c r="B8" s="47"/>
      <c r="C8" s="48"/>
      <c r="D8" s="47"/>
      <c r="E8" s="47"/>
      <c r="F8" s="49" t="s">
        <v>35</v>
      </c>
      <c r="G8" s="49"/>
      <c r="H8" s="221" t="s">
        <v>343</v>
      </c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47"/>
    </row>
    <row r="9" spans="1:19" ht="18.75">
      <c r="A9" s="50" t="s">
        <v>36</v>
      </c>
      <c r="B9" s="50"/>
      <c r="C9" s="51" t="s">
        <v>152</v>
      </c>
      <c r="D9" s="50" t="s">
        <v>337</v>
      </c>
      <c r="E9" s="50"/>
      <c r="F9" s="49" t="s">
        <v>39</v>
      </c>
      <c r="G9" s="49"/>
      <c r="H9" s="222" t="s">
        <v>342</v>
      </c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47"/>
    </row>
    <row r="10" spans="1:19" ht="18.75">
      <c r="A10" s="52"/>
      <c r="B10" s="52"/>
      <c r="C10" s="53"/>
      <c r="D10" s="52"/>
      <c r="E10" s="52"/>
      <c r="F10" s="188" t="s">
        <v>40</v>
      </c>
      <c r="G10" s="188"/>
      <c r="H10" s="188"/>
      <c r="I10" s="224">
        <f>F14</f>
        <v>41320</v>
      </c>
      <c r="J10" s="224"/>
      <c r="K10" s="224"/>
      <c r="L10" s="224"/>
      <c r="M10" s="224"/>
      <c r="N10" s="224"/>
      <c r="O10" s="224"/>
      <c r="P10" s="224"/>
      <c r="Q10" s="224" t="s">
        <v>41</v>
      </c>
      <c r="R10" s="224"/>
      <c r="S10" s="47"/>
    </row>
    <row r="11" spans="1:19" ht="18.75" customHeight="1">
      <c r="A11" s="231" t="s">
        <v>264</v>
      </c>
      <c r="B11" s="235" t="s">
        <v>42</v>
      </c>
      <c r="C11" s="235" t="s">
        <v>43</v>
      </c>
      <c r="D11" s="235" t="s">
        <v>44</v>
      </c>
      <c r="E11" s="238" t="s">
        <v>45</v>
      </c>
      <c r="F11" s="231" t="s">
        <v>144</v>
      </c>
      <c r="G11" s="234" t="s">
        <v>145</v>
      </c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41" t="s">
        <v>48</v>
      </c>
    </row>
    <row r="12" spans="1:19" ht="18.75" customHeight="1">
      <c r="A12" s="232"/>
      <c r="B12" s="236"/>
      <c r="C12" s="236"/>
      <c r="D12" s="236"/>
      <c r="E12" s="239"/>
      <c r="F12" s="232"/>
      <c r="G12" s="241" t="s">
        <v>49</v>
      </c>
      <c r="H12" s="241"/>
      <c r="I12" s="241"/>
      <c r="J12" s="241" t="s">
        <v>50</v>
      </c>
      <c r="K12" s="241"/>
      <c r="L12" s="241"/>
      <c r="M12" s="241" t="s">
        <v>51</v>
      </c>
      <c r="N12" s="241"/>
      <c r="O12" s="241"/>
      <c r="P12" s="241" t="s">
        <v>52</v>
      </c>
      <c r="Q12" s="241"/>
      <c r="R12" s="241"/>
      <c r="S12" s="241"/>
    </row>
    <row r="13" spans="1:19" ht="43.5">
      <c r="A13" s="233"/>
      <c r="B13" s="237"/>
      <c r="C13" s="237"/>
      <c r="D13" s="237"/>
      <c r="E13" s="240"/>
      <c r="F13" s="233"/>
      <c r="G13" s="168" t="s">
        <v>53</v>
      </c>
      <c r="H13" s="168" t="s">
        <v>54</v>
      </c>
      <c r="I13" s="168" t="s">
        <v>55</v>
      </c>
      <c r="J13" s="168" t="s">
        <v>56</v>
      </c>
      <c r="K13" s="168" t="s">
        <v>57</v>
      </c>
      <c r="L13" s="168" t="s">
        <v>58</v>
      </c>
      <c r="M13" s="168" t="s">
        <v>59</v>
      </c>
      <c r="N13" s="168" t="s">
        <v>60</v>
      </c>
      <c r="O13" s="168" t="s">
        <v>61</v>
      </c>
      <c r="P13" s="168" t="s">
        <v>62</v>
      </c>
      <c r="Q13" s="168" t="s">
        <v>63</v>
      </c>
      <c r="R13" s="168" t="s">
        <v>64</v>
      </c>
      <c r="S13" s="241"/>
    </row>
    <row r="14" spans="1:19" ht="15" customHeight="1">
      <c r="A14" s="169">
        <v>7</v>
      </c>
      <c r="B14" s="158" t="s">
        <v>265</v>
      </c>
      <c r="C14" s="86"/>
      <c r="D14" s="90" t="s">
        <v>234</v>
      </c>
      <c r="E14" s="105" t="s">
        <v>266</v>
      </c>
      <c r="F14" s="170">
        <f>SUM(G14:R15)</f>
        <v>41320</v>
      </c>
      <c r="G14" s="242"/>
      <c r="H14" s="242">
        <f>3410</f>
        <v>3410</v>
      </c>
      <c r="I14" s="242">
        <f>3410</f>
        <v>3410</v>
      </c>
      <c r="J14" s="242">
        <f>3410</f>
        <v>3410</v>
      </c>
      <c r="K14" s="242">
        <f>3410</f>
        <v>3410</v>
      </c>
      <c r="L14" s="242">
        <f>3410</f>
        <v>3410</v>
      </c>
      <c r="M14" s="242">
        <f>3410</f>
        <v>3410</v>
      </c>
      <c r="N14" s="242">
        <f>3410</f>
        <v>3410</v>
      </c>
      <c r="O14" s="242">
        <f>14040</f>
        <v>14040</v>
      </c>
      <c r="P14" s="242">
        <v>3410</v>
      </c>
      <c r="Q14" s="242"/>
      <c r="R14" s="242"/>
      <c r="S14" s="113" t="s">
        <v>267</v>
      </c>
    </row>
    <row r="15" spans="1:19" ht="15" customHeight="1">
      <c r="A15" s="169"/>
      <c r="B15" s="158" t="s">
        <v>268</v>
      </c>
      <c r="C15" s="158" t="s">
        <v>269</v>
      </c>
      <c r="D15" s="158" t="s">
        <v>248</v>
      </c>
      <c r="E15" s="171"/>
      <c r="F15" s="172"/>
      <c r="G15" s="244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113" t="s">
        <v>270</v>
      </c>
    </row>
    <row r="16" spans="1:19">
      <c r="A16" s="169"/>
      <c r="B16" s="158" t="s">
        <v>338</v>
      </c>
      <c r="C16" s="158" t="s">
        <v>271</v>
      </c>
      <c r="D16" s="158" t="s">
        <v>272</v>
      </c>
      <c r="F16" s="173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3"/>
    </row>
    <row r="17" spans="1:19" ht="15" customHeight="1">
      <c r="A17" s="169"/>
      <c r="B17" s="145" t="s">
        <v>76</v>
      </c>
      <c r="C17" s="158" t="s">
        <v>273</v>
      </c>
      <c r="D17" s="158" t="s">
        <v>274</v>
      </c>
      <c r="E17" s="171"/>
      <c r="F17" s="17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3"/>
    </row>
    <row r="18" spans="1:19" ht="15" customHeight="1">
      <c r="A18" s="169"/>
      <c r="B18" s="158" t="s">
        <v>275</v>
      </c>
      <c r="C18" s="158" t="s">
        <v>276</v>
      </c>
      <c r="D18" s="174" t="s">
        <v>277</v>
      </c>
      <c r="F18" s="63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</row>
    <row r="19" spans="1:19" ht="34.5">
      <c r="A19" s="169"/>
      <c r="B19" s="175" t="s">
        <v>278</v>
      </c>
      <c r="C19" s="158" t="s">
        <v>279</v>
      </c>
      <c r="D19" s="63" t="s">
        <v>280</v>
      </c>
      <c r="E19" s="171"/>
      <c r="F19" s="17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3"/>
    </row>
    <row r="20" spans="1:19" ht="34.5">
      <c r="A20" s="169"/>
      <c r="B20" s="158" t="s">
        <v>281</v>
      </c>
      <c r="C20" s="158" t="s">
        <v>282</v>
      </c>
      <c r="D20" s="63" t="s">
        <v>283</v>
      </c>
      <c r="E20" s="176"/>
      <c r="F20" s="17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</row>
    <row r="21" spans="1:19">
      <c r="A21" s="169"/>
      <c r="B21" s="158" t="s">
        <v>284</v>
      </c>
      <c r="C21" s="158" t="s">
        <v>285</v>
      </c>
      <c r="D21" s="58" t="s">
        <v>286</v>
      </c>
      <c r="E21" s="176"/>
      <c r="F21" s="105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113"/>
    </row>
    <row r="22" spans="1:19" ht="34.5">
      <c r="A22" s="169"/>
      <c r="B22" s="70" t="s">
        <v>287</v>
      </c>
      <c r="C22" s="158" t="s">
        <v>288</v>
      </c>
      <c r="D22" s="58" t="s">
        <v>289</v>
      </c>
      <c r="E22" s="86"/>
      <c r="F22" s="13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113"/>
    </row>
    <row r="23" spans="1:19">
      <c r="A23" s="169"/>
      <c r="B23" s="58" t="s">
        <v>290</v>
      </c>
      <c r="C23" s="158" t="s">
        <v>291</v>
      </c>
      <c r="D23" s="58" t="s">
        <v>292</v>
      </c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113"/>
    </row>
    <row r="24" spans="1:19">
      <c r="A24" s="169"/>
      <c r="B24" s="65" t="s">
        <v>293</v>
      </c>
      <c r="C24" s="158" t="s">
        <v>294</v>
      </c>
      <c r="D24" s="58" t="s">
        <v>295</v>
      </c>
      <c r="E24" s="63"/>
      <c r="F24" s="172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113"/>
    </row>
    <row r="25" spans="1:19">
      <c r="A25" s="169"/>
      <c r="B25" s="65" t="s">
        <v>296</v>
      </c>
      <c r="C25" s="177" t="s">
        <v>297</v>
      </c>
      <c r="D25" s="178" t="s">
        <v>298</v>
      </c>
      <c r="E25" s="176"/>
      <c r="F25" s="13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113"/>
    </row>
    <row r="26" spans="1:19">
      <c r="A26" s="169"/>
      <c r="B26" s="63" t="s">
        <v>299</v>
      </c>
      <c r="C26" s="179" t="s">
        <v>300</v>
      </c>
      <c r="D26" s="58" t="s">
        <v>301</v>
      </c>
      <c r="E26" s="176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113"/>
    </row>
    <row r="27" spans="1:19">
      <c r="A27" s="169"/>
      <c r="B27" s="65" t="s">
        <v>302</v>
      </c>
      <c r="C27" s="158" t="s">
        <v>303</v>
      </c>
      <c r="D27" s="58" t="s">
        <v>304</v>
      </c>
      <c r="E27" s="176"/>
      <c r="F27" s="6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113"/>
    </row>
    <row r="28" spans="1:19">
      <c r="A28" s="169"/>
      <c r="B28" s="65" t="s">
        <v>305</v>
      </c>
      <c r="C28" s="158" t="s">
        <v>306</v>
      </c>
      <c r="D28" s="180" t="s">
        <v>307</v>
      </c>
      <c r="E28" s="105"/>
      <c r="F28" s="86"/>
      <c r="G28" s="245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113"/>
    </row>
    <row r="29" spans="1:19">
      <c r="A29" s="169"/>
      <c r="B29" s="178" t="s">
        <v>308</v>
      </c>
      <c r="C29" s="63" t="s">
        <v>309</v>
      </c>
      <c r="D29" s="58" t="s">
        <v>310</v>
      </c>
      <c r="E29" s="176"/>
      <c r="F29" s="62"/>
      <c r="G29" s="246"/>
      <c r="H29" s="243"/>
      <c r="I29" s="243"/>
      <c r="J29" s="243"/>
      <c r="K29" s="247"/>
      <c r="L29" s="243"/>
      <c r="M29" s="243"/>
      <c r="N29" s="243"/>
      <c r="O29" s="243"/>
      <c r="P29" s="243"/>
      <c r="Q29" s="243"/>
      <c r="R29" s="243"/>
      <c r="S29" s="113"/>
    </row>
    <row r="30" spans="1:19">
      <c r="A30" s="169"/>
      <c r="B30" s="58" t="s">
        <v>311</v>
      </c>
      <c r="C30" s="63" t="s">
        <v>312</v>
      </c>
      <c r="D30" s="158" t="s">
        <v>313</v>
      </c>
      <c r="E30" s="86"/>
      <c r="F30" s="86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3"/>
    </row>
    <row r="31" spans="1:19">
      <c r="A31" s="169"/>
      <c r="B31" s="63" t="s">
        <v>314</v>
      </c>
      <c r="C31" s="63" t="s">
        <v>315</v>
      </c>
      <c r="D31" s="63" t="s">
        <v>316</v>
      </c>
      <c r="E31" s="171"/>
      <c r="F31" s="17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3"/>
    </row>
    <row r="32" spans="1:19">
      <c r="A32" s="169"/>
      <c r="B32" s="63" t="s">
        <v>317</v>
      </c>
      <c r="C32" s="63" t="s">
        <v>318</v>
      </c>
      <c r="D32" s="63" t="s">
        <v>319</v>
      </c>
      <c r="E32" s="171"/>
      <c r="F32" s="17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</row>
    <row r="33" spans="1:19" ht="27" customHeight="1">
      <c r="A33" s="169"/>
      <c r="B33" s="90" t="s">
        <v>320</v>
      </c>
      <c r="C33" s="63" t="s">
        <v>321</v>
      </c>
      <c r="D33" s="63" t="s">
        <v>322</v>
      </c>
      <c r="E33" s="171"/>
      <c r="F33" s="17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3"/>
    </row>
    <row r="34" spans="1:19">
      <c r="A34" s="169"/>
      <c r="B34" s="90" t="s">
        <v>323</v>
      </c>
      <c r="C34" s="63" t="s">
        <v>312</v>
      </c>
      <c r="D34" s="182" t="s">
        <v>324</v>
      </c>
      <c r="E34" s="63"/>
      <c r="F34" s="133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</row>
    <row r="35" spans="1:19" ht="34.5">
      <c r="A35" s="169"/>
      <c r="B35" s="86"/>
      <c r="C35" s="63" t="s">
        <v>325</v>
      </c>
      <c r="D35" s="183" t="s">
        <v>326</v>
      </c>
      <c r="E35" s="171"/>
      <c r="F35" s="13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113"/>
    </row>
    <row r="36" spans="1:19">
      <c r="A36" s="169"/>
      <c r="B36" s="86"/>
      <c r="C36" s="63" t="s">
        <v>327</v>
      </c>
      <c r="D36" s="184" t="s">
        <v>328</v>
      </c>
      <c r="E36" s="176"/>
      <c r="F36" s="13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113"/>
    </row>
    <row r="37" spans="1:19">
      <c r="A37" s="169"/>
      <c r="B37" s="86"/>
      <c r="C37" s="63" t="s">
        <v>329</v>
      </c>
      <c r="D37" s="184" t="s">
        <v>235</v>
      </c>
      <c r="F37" s="13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113"/>
    </row>
    <row r="38" spans="1:19">
      <c r="A38" s="169"/>
      <c r="B38" s="86"/>
      <c r="C38" s="63" t="s">
        <v>330</v>
      </c>
      <c r="E38" s="171"/>
      <c r="F38" s="13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113"/>
    </row>
    <row r="39" spans="1:19">
      <c r="A39" s="169"/>
      <c r="B39" s="70"/>
      <c r="C39" s="63" t="s">
        <v>331</v>
      </c>
      <c r="D39" s="86"/>
      <c r="E39" s="63"/>
      <c r="F39" s="13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113"/>
    </row>
    <row r="40" spans="1:19">
      <c r="A40" s="169"/>
      <c r="B40" s="58"/>
      <c r="C40" s="63" t="s">
        <v>332</v>
      </c>
      <c r="D40" s="181"/>
      <c r="E40" s="176"/>
      <c r="F40" s="185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113"/>
    </row>
    <row r="41" spans="1:19">
      <c r="A41" s="169"/>
      <c r="B41" s="65"/>
      <c r="C41" s="63" t="s">
        <v>333</v>
      </c>
      <c r="D41" s="184"/>
      <c r="E41" s="63"/>
      <c r="F41" s="78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113"/>
    </row>
    <row r="42" spans="1:19">
      <c r="A42" s="169"/>
      <c r="B42" s="65"/>
      <c r="C42" s="63" t="s">
        <v>334</v>
      </c>
      <c r="D42" s="184"/>
      <c r="E42" s="63"/>
      <c r="F42" s="13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113"/>
    </row>
    <row r="43" spans="1:19">
      <c r="A43" s="169"/>
      <c r="B43" s="63"/>
      <c r="C43" s="63" t="s">
        <v>335</v>
      </c>
      <c r="D43" s="184"/>
      <c r="E43" s="86"/>
      <c r="F43" s="186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113"/>
    </row>
    <row r="44" spans="1:19">
      <c r="A44" s="169"/>
      <c r="B44" s="65"/>
      <c r="C44" s="63" t="s">
        <v>336</v>
      </c>
      <c r="D44" s="184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113"/>
    </row>
    <row r="45" spans="1:19">
      <c r="A45" s="169"/>
      <c r="B45" s="65"/>
      <c r="C45" s="86"/>
      <c r="D45" s="86"/>
      <c r="E45" s="63"/>
      <c r="F45" s="13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113"/>
    </row>
    <row r="46" spans="1:19">
      <c r="A46" s="169"/>
      <c r="B46" s="63"/>
      <c r="C46" s="86"/>
      <c r="D46" s="86"/>
      <c r="E46" s="63"/>
      <c r="F46" s="78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113"/>
    </row>
    <row r="47" spans="1:19">
      <c r="A47" s="169"/>
      <c r="B47" s="178"/>
      <c r="C47" s="86"/>
      <c r="D47" s="86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113"/>
    </row>
    <row r="48" spans="1:19">
      <c r="A48" s="169"/>
      <c r="B48" s="58"/>
      <c r="C48" s="86"/>
      <c r="D48" s="114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113"/>
    </row>
    <row r="49" spans="1:19">
      <c r="A49" s="169"/>
      <c r="B49" s="63"/>
      <c r="C49" s="86"/>
      <c r="D49" s="114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</row>
    <row r="50" spans="1:19">
      <c r="A50" s="105"/>
      <c r="B50" s="63"/>
      <c r="C50" s="86"/>
      <c r="D50" s="187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</row>
    <row r="51" spans="1:19">
      <c r="A51" s="105"/>
      <c r="B51" s="63"/>
      <c r="C51" s="86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</row>
  </sheetData>
  <mergeCells count="43">
    <mergeCell ref="H9:R9"/>
    <mergeCell ref="I10:P10"/>
    <mergeCell ref="Q10:R10"/>
    <mergeCell ref="P28:P29"/>
    <mergeCell ref="Q28:Q29"/>
    <mergeCell ref="R28:R29"/>
    <mergeCell ref="O14:O15"/>
    <mergeCell ref="P14:P15"/>
    <mergeCell ref="Q14:Q15"/>
    <mergeCell ref="R14:R15"/>
    <mergeCell ref="L28:L29"/>
    <mergeCell ref="M28:M29"/>
    <mergeCell ref="N28:N29"/>
    <mergeCell ref="O28:O29"/>
    <mergeCell ref="L14:L15"/>
    <mergeCell ref="M14:M15"/>
    <mergeCell ref="G28:G29"/>
    <mergeCell ref="H28:H29"/>
    <mergeCell ref="I28:I29"/>
    <mergeCell ref="J28:J29"/>
    <mergeCell ref="K28:K29"/>
    <mergeCell ref="N14:N15"/>
    <mergeCell ref="G14:G15"/>
    <mergeCell ref="H14:H15"/>
    <mergeCell ref="I14:I15"/>
    <mergeCell ref="J14:J15"/>
    <mergeCell ref="K14:K15"/>
    <mergeCell ref="F11:F13"/>
    <mergeCell ref="G11:R11"/>
    <mergeCell ref="A1:S1"/>
    <mergeCell ref="A11:A13"/>
    <mergeCell ref="B11:B13"/>
    <mergeCell ref="C11:C13"/>
    <mergeCell ref="D11:D13"/>
    <mergeCell ref="E11:E13"/>
    <mergeCell ref="S11:S13"/>
    <mergeCell ref="G12:I12"/>
    <mergeCell ref="J12:L12"/>
    <mergeCell ref="M12:O12"/>
    <mergeCell ref="P12:R12"/>
    <mergeCell ref="A2:S2"/>
    <mergeCell ref="A4:S4"/>
    <mergeCell ref="H8:R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50"/>
  <sheetViews>
    <sheetView zoomScale="110" zoomScaleNormal="110" workbookViewId="0">
      <selection activeCell="O19" sqref="O19"/>
    </sheetView>
  </sheetViews>
  <sheetFormatPr defaultRowHeight="15"/>
  <cols>
    <col min="1" max="1" width="3.42578125" customWidth="1"/>
    <col min="2" max="2" width="25.140625" customWidth="1"/>
    <col min="3" max="3" width="28.28515625" customWidth="1"/>
    <col min="4" max="4" width="23.7109375" customWidth="1"/>
    <col min="5" max="5" width="7.140625" customWidth="1"/>
    <col min="6" max="6" width="9.5703125" customWidth="1"/>
    <col min="7" max="18" width="3.5703125" customWidth="1"/>
    <col min="19" max="19" width="8.140625" customWidth="1"/>
    <col min="21" max="21" width="10.42578125" style="97" bestFit="1" customWidth="1"/>
  </cols>
  <sheetData>
    <row r="1" spans="1:21" ht="24">
      <c r="A1" s="218" t="s">
        <v>247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U1"/>
    </row>
    <row r="2" spans="1:21" ht="21.75">
      <c r="A2" s="219" t="s">
        <v>30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U2"/>
    </row>
    <row r="3" spans="1:21" ht="21.75">
      <c r="A3" s="39" t="s">
        <v>31</v>
      </c>
      <c r="B3" s="39"/>
      <c r="C3" s="39"/>
      <c r="D3" s="39"/>
      <c r="E3" s="39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U3"/>
    </row>
    <row r="4" spans="1:21" ht="19.5">
      <c r="A4" s="220" t="s">
        <v>237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U4"/>
    </row>
    <row r="5" spans="1:21" ht="21.75">
      <c r="A5" s="39" t="s">
        <v>32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41"/>
      <c r="M5" s="41"/>
      <c r="N5" s="41"/>
      <c r="O5" s="41"/>
      <c r="P5" s="41"/>
      <c r="Q5" s="41"/>
      <c r="R5" s="41"/>
      <c r="S5" s="42"/>
      <c r="U5"/>
    </row>
    <row r="6" spans="1:21" ht="21.75">
      <c r="A6" s="39" t="s">
        <v>33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41"/>
      <c r="M6" s="41"/>
      <c r="N6" s="41"/>
      <c r="O6" s="41"/>
      <c r="P6" s="41"/>
      <c r="Q6" s="41"/>
      <c r="R6" s="41"/>
      <c r="S6" s="43"/>
      <c r="U6"/>
    </row>
    <row r="7" spans="1:21" ht="21.75">
      <c r="A7" s="39" t="s">
        <v>34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44"/>
      <c r="M7" s="44"/>
      <c r="N7" s="44"/>
      <c r="O7" s="44"/>
      <c r="P7" s="44"/>
      <c r="Q7" s="44"/>
      <c r="R7" s="44"/>
      <c r="S7" s="45"/>
      <c r="U7"/>
    </row>
    <row r="8" spans="1:21" ht="18.75">
      <c r="A8" s="46"/>
      <c r="B8" s="47"/>
      <c r="C8" s="48"/>
      <c r="D8" s="47"/>
      <c r="E8" s="47"/>
      <c r="F8" s="49" t="s">
        <v>35</v>
      </c>
      <c r="G8" s="49"/>
      <c r="H8" s="221"/>
      <c r="I8" s="221"/>
      <c r="J8" s="221"/>
      <c r="K8" s="221"/>
      <c r="L8" s="221"/>
      <c r="M8" s="221"/>
      <c r="N8" s="221"/>
      <c r="O8" s="47"/>
      <c r="P8" s="47"/>
      <c r="Q8" s="47"/>
      <c r="R8" s="47"/>
      <c r="S8" s="47"/>
    </row>
    <row r="9" spans="1:21" ht="18.75">
      <c r="A9" s="50" t="s">
        <v>36</v>
      </c>
      <c r="B9" s="50"/>
      <c r="C9" s="51" t="s">
        <v>37</v>
      </c>
      <c r="D9" s="50" t="s">
        <v>38</v>
      </c>
      <c r="E9" s="50"/>
      <c r="F9" s="49" t="s">
        <v>39</v>
      </c>
      <c r="G9" s="49"/>
      <c r="H9" s="222"/>
      <c r="I9" s="222"/>
      <c r="J9" s="222"/>
      <c r="K9" s="222"/>
      <c r="L9" s="222"/>
      <c r="M9" s="222"/>
      <c r="N9" s="222"/>
      <c r="O9" s="47"/>
      <c r="P9" s="47"/>
      <c r="Q9" s="47"/>
      <c r="R9" s="47"/>
      <c r="S9" s="47"/>
    </row>
    <row r="10" spans="1:21" ht="18.75">
      <c r="A10" s="52"/>
      <c r="B10" s="52"/>
      <c r="C10" s="53"/>
      <c r="D10" s="52"/>
      <c r="E10" s="52"/>
      <c r="F10" s="223" t="s">
        <v>40</v>
      </c>
      <c r="G10" s="223"/>
      <c r="H10" s="223"/>
      <c r="I10" s="224" t="s">
        <v>239</v>
      </c>
      <c r="J10" s="224"/>
      <c r="K10" s="224"/>
      <c r="L10" s="224"/>
      <c r="M10" s="224"/>
      <c r="N10" s="98" t="s">
        <v>41</v>
      </c>
      <c r="O10" s="99"/>
      <c r="P10" s="99"/>
      <c r="Q10" s="99"/>
      <c r="R10" s="100"/>
      <c r="S10" s="47"/>
    </row>
    <row r="11" spans="1:21" ht="17.25">
      <c r="A11" s="225" t="s">
        <v>11</v>
      </c>
      <c r="B11" s="228" t="s">
        <v>42</v>
      </c>
      <c r="C11" s="228" t="s">
        <v>43</v>
      </c>
      <c r="D11" s="228" t="s">
        <v>44</v>
      </c>
      <c r="E11" s="228" t="s">
        <v>45</v>
      </c>
      <c r="F11" s="209" t="s">
        <v>46</v>
      </c>
      <c r="G11" s="207" t="s">
        <v>47</v>
      </c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9" t="s">
        <v>48</v>
      </c>
    </row>
    <row r="12" spans="1:21" ht="17.25">
      <c r="A12" s="226"/>
      <c r="B12" s="229"/>
      <c r="C12" s="229"/>
      <c r="D12" s="229"/>
      <c r="E12" s="229"/>
      <c r="F12" s="210"/>
      <c r="G12" s="212" t="s">
        <v>49</v>
      </c>
      <c r="H12" s="213"/>
      <c r="I12" s="214"/>
      <c r="J12" s="212" t="s">
        <v>50</v>
      </c>
      <c r="K12" s="213"/>
      <c r="L12" s="214"/>
      <c r="M12" s="215" t="s">
        <v>51</v>
      </c>
      <c r="N12" s="215"/>
      <c r="O12" s="215"/>
      <c r="P12" s="215" t="s">
        <v>52</v>
      </c>
      <c r="Q12" s="215"/>
      <c r="R12" s="212"/>
      <c r="S12" s="210"/>
    </row>
    <row r="13" spans="1:21" ht="17.25">
      <c r="A13" s="227"/>
      <c r="B13" s="230"/>
      <c r="C13" s="230"/>
      <c r="D13" s="230"/>
      <c r="E13" s="230"/>
      <c r="F13" s="211"/>
      <c r="G13" s="54" t="s">
        <v>53</v>
      </c>
      <c r="H13" s="54" t="s">
        <v>54</v>
      </c>
      <c r="I13" s="54" t="s">
        <v>55</v>
      </c>
      <c r="J13" s="54" t="s">
        <v>56</v>
      </c>
      <c r="K13" s="54" t="s">
        <v>57</v>
      </c>
      <c r="L13" s="54" t="s">
        <v>58</v>
      </c>
      <c r="M13" s="54" t="s">
        <v>59</v>
      </c>
      <c r="N13" s="54" t="s">
        <v>60</v>
      </c>
      <c r="O13" s="55" t="s">
        <v>61</v>
      </c>
      <c r="P13" s="55" t="s">
        <v>62</v>
      </c>
      <c r="Q13" s="55" t="s">
        <v>63</v>
      </c>
      <c r="R13" s="56" t="s">
        <v>64</v>
      </c>
      <c r="S13" s="211"/>
    </row>
    <row r="14" spans="1:21" ht="17.25">
      <c r="A14" s="105">
        <v>8</v>
      </c>
      <c r="B14" s="58" t="s">
        <v>240</v>
      </c>
      <c r="C14" s="59" t="s">
        <v>65</v>
      </c>
      <c r="D14" s="66"/>
      <c r="E14" s="61" t="s">
        <v>67</v>
      </c>
      <c r="F14" s="62" t="s">
        <v>201</v>
      </c>
      <c r="G14" s="216"/>
      <c r="H14" s="205"/>
      <c r="I14" s="205"/>
      <c r="J14" s="205"/>
      <c r="K14" s="205"/>
      <c r="L14" s="205"/>
      <c r="M14" s="205"/>
      <c r="N14" s="205"/>
      <c r="O14" s="205"/>
      <c r="P14" s="205"/>
      <c r="Q14" s="216"/>
      <c r="R14" s="216"/>
      <c r="S14" s="105" t="s">
        <v>141</v>
      </c>
    </row>
    <row r="15" spans="1:21" ht="21.75">
      <c r="A15" s="64"/>
      <c r="B15" s="58" t="s">
        <v>263</v>
      </c>
      <c r="C15" s="65" t="s">
        <v>68</v>
      </c>
      <c r="D15" s="66" t="s">
        <v>216</v>
      </c>
      <c r="E15" s="58"/>
      <c r="F15" s="67"/>
      <c r="G15" s="217"/>
      <c r="H15" s="206"/>
      <c r="I15" s="206"/>
      <c r="J15" s="206"/>
      <c r="K15" s="206"/>
      <c r="L15" s="206"/>
      <c r="M15" s="206"/>
      <c r="N15" s="206"/>
      <c r="O15" s="206"/>
      <c r="P15" s="206"/>
      <c r="Q15" s="217"/>
      <c r="R15" s="217"/>
      <c r="S15" s="88"/>
    </row>
    <row r="16" spans="1:21" ht="21.75">
      <c r="A16" s="64"/>
      <c r="B16" s="63"/>
      <c r="C16" s="63" t="s">
        <v>70</v>
      </c>
      <c r="D16" s="66" t="s">
        <v>217</v>
      </c>
      <c r="E16" s="58"/>
      <c r="F16" s="67"/>
      <c r="G16" s="68"/>
      <c r="H16" s="68"/>
      <c r="I16" s="69"/>
      <c r="J16" s="68"/>
      <c r="K16" s="68"/>
      <c r="L16" s="68"/>
      <c r="M16" s="69"/>
      <c r="N16" s="68"/>
      <c r="O16" s="68"/>
      <c r="P16" s="68"/>
      <c r="Q16" s="68"/>
      <c r="R16" s="68"/>
      <c r="S16" s="88"/>
    </row>
    <row r="17" spans="1:23" ht="21.75">
      <c r="A17" s="64"/>
      <c r="B17" s="75" t="s">
        <v>76</v>
      </c>
      <c r="C17" s="70" t="s">
        <v>117</v>
      </c>
      <c r="D17" s="66" t="s">
        <v>218</v>
      </c>
      <c r="E17" s="58"/>
      <c r="F17" s="71"/>
      <c r="G17" s="68"/>
      <c r="H17" s="68"/>
      <c r="I17" s="72"/>
      <c r="J17" s="68"/>
      <c r="K17" s="68"/>
      <c r="L17" s="68"/>
      <c r="M17" s="72"/>
      <c r="N17" s="68"/>
      <c r="O17" s="68"/>
      <c r="P17" s="68"/>
      <c r="Q17" s="68"/>
      <c r="R17" s="68"/>
      <c r="S17" s="73"/>
    </row>
    <row r="18" spans="1:23" ht="21.75">
      <c r="A18" s="64"/>
      <c r="B18" s="70" t="s">
        <v>118</v>
      </c>
      <c r="C18" s="63" t="s">
        <v>119</v>
      </c>
      <c r="D18" s="74" t="s">
        <v>75</v>
      </c>
      <c r="E18" s="58"/>
      <c r="F18" s="75"/>
      <c r="G18" s="76"/>
      <c r="H18" s="76"/>
      <c r="I18" s="76"/>
      <c r="J18" s="76"/>
      <c r="K18" s="63"/>
      <c r="L18" s="76"/>
      <c r="M18" s="63"/>
      <c r="N18" s="63"/>
      <c r="O18" s="63"/>
      <c r="P18" s="63"/>
      <c r="Q18" s="63"/>
      <c r="R18" s="63"/>
      <c r="S18" s="76"/>
    </row>
    <row r="19" spans="1:23" ht="21.75">
      <c r="A19" s="64"/>
      <c r="B19" s="58" t="s">
        <v>120</v>
      </c>
      <c r="C19" s="63" t="s">
        <v>90</v>
      </c>
      <c r="D19" s="95" t="s">
        <v>219</v>
      </c>
      <c r="E19" s="77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V19" s="97"/>
    </row>
    <row r="20" spans="1:23" ht="21.75">
      <c r="A20" s="64"/>
      <c r="B20" s="70" t="s">
        <v>121</v>
      </c>
      <c r="C20" s="63" t="s">
        <v>122</v>
      </c>
      <c r="D20" s="101" t="s">
        <v>220</v>
      </c>
      <c r="E20" s="63"/>
      <c r="F20" s="63"/>
      <c r="G20" s="63"/>
      <c r="H20" s="63"/>
      <c r="I20" s="63"/>
      <c r="J20" s="78"/>
      <c r="K20" s="63"/>
      <c r="L20" s="79"/>
      <c r="M20" s="63"/>
      <c r="N20" s="63"/>
      <c r="O20" s="63"/>
      <c r="P20" s="83"/>
      <c r="Q20" s="83"/>
      <c r="R20" s="83"/>
      <c r="S20" s="76"/>
    </row>
    <row r="21" spans="1:23" ht="21.75">
      <c r="A21" s="64"/>
      <c r="B21" s="58" t="s">
        <v>123</v>
      </c>
      <c r="C21" s="80" t="s">
        <v>124</v>
      </c>
      <c r="D21" s="67" t="s">
        <v>221</v>
      </c>
      <c r="E21" s="63"/>
      <c r="F21" s="63"/>
      <c r="G21" s="63"/>
      <c r="H21" s="63"/>
      <c r="I21" s="63"/>
      <c r="J21" s="81"/>
      <c r="K21" s="63"/>
      <c r="L21" s="63"/>
      <c r="M21" s="63"/>
      <c r="N21" s="63"/>
      <c r="O21" s="63"/>
      <c r="P21" s="63"/>
      <c r="Q21" s="63"/>
      <c r="R21" s="63"/>
      <c r="S21" s="63"/>
    </row>
    <row r="22" spans="1:23" ht="21.75">
      <c r="A22" s="64"/>
      <c r="B22" s="95"/>
      <c r="C22" s="80" t="s">
        <v>125</v>
      </c>
      <c r="D22" s="67" t="s">
        <v>222</v>
      </c>
      <c r="E22" s="63"/>
      <c r="F22" s="63"/>
      <c r="G22" s="63"/>
      <c r="H22" s="63"/>
      <c r="I22" s="63"/>
      <c r="J22" s="82"/>
      <c r="K22" s="63"/>
      <c r="L22" s="63"/>
      <c r="M22" s="63"/>
      <c r="N22" s="63"/>
      <c r="O22" s="63"/>
      <c r="P22" s="83"/>
      <c r="Q22" s="83"/>
      <c r="R22" s="83"/>
      <c r="S22" s="76"/>
      <c r="W22" s="97"/>
    </row>
    <row r="23" spans="1:23" ht="21.75">
      <c r="A23" s="64"/>
      <c r="B23" s="66"/>
      <c r="C23" s="80" t="s">
        <v>126</v>
      </c>
      <c r="D23" s="84" t="s">
        <v>223</v>
      </c>
      <c r="E23" s="65"/>
      <c r="F23" s="63"/>
      <c r="G23" s="63"/>
      <c r="H23" s="63"/>
      <c r="I23" s="63"/>
      <c r="J23" s="81"/>
      <c r="K23" s="63"/>
      <c r="L23" s="63"/>
      <c r="M23" s="63"/>
      <c r="N23" s="63"/>
      <c r="O23" s="63"/>
      <c r="P23" s="63"/>
      <c r="Q23" s="63"/>
      <c r="R23" s="63"/>
      <c r="S23" s="63"/>
      <c r="V23" s="97"/>
    </row>
    <row r="24" spans="1:23" ht="34.5">
      <c r="A24" s="64"/>
      <c r="B24" s="102"/>
      <c r="C24" s="90" t="s">
        <v>127</v>
      </c>
      <c r="D24" s="84" t="s">
        <v>224</v>
      </c>
      <c r="E24" s="65"/>
      <c r="F24" s="63"/>
      <c r="G24" s="63"/>
      <c r="H24" s="63"/>
      <c r="I24" s="63"/>
      <c r="J24" s="82"/>
      <c r="K24" s="63"/>
      <c r="L24" s="63"/>
      <c r="M24" s="63"/>
      <c r="N24" s="63"/>
      <c r="O24" s="63"/>
      <c r="P24" s="83"/>
      <c r="Q24" s="83"/>
      <c r="R24" s="83"/>
      <c r="S24" s="76"/>
    </row>
    <row r="25" spans="1:23" ht="21.75">
      <c r="A25" s="64"/>
      <c r="B25" s="58"/>
      <c r="C25" s="63" t="s">
        <v>128</v>
      </c>
      <c r="D25" s="67" t="s">
        <v>225</v>
      </c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</row>
    <row r="26" spans="1:23" ht="21.75">
      <c r="A26" s="64"/>
      <c r="B26" s="63"/>
      <c r="C26" s="90" t="s">
        <v>129</v>
      </c>
      <c r="D26" s="95" t="s">
        <v>130</v>
      </c>
      <c r="E26" s="77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</row>
    <row r="27" spans="1:23" ht="21.75">
      <c r="A27" s="64"/>
      <c r="B27" s="63"/>
      <c r="C27" s="63" t="s">
        <v>131</v>
      </c>
      <c r="D27" s="74" t="s">
        <v>132</v>
      </c>
      <c r="E27" s="58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</row>
    <row r="28" spans="1:23" ht="21.75">
      <c r="A28" s="64"/>
      <c r="B28" s="86"/>
      <c r="C28" s="63" t="s">
        <v>126</v>
      </c>
      <c r="D28" s="74" t="s">
        <v>90</v>
      </c>
      <c r="E28" s="58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</row>
    <row r="29" spans="1:23" ht="21.75">
      <c r="A29" s="64"/>
      <c r="B29" s="86"/>
      <c r="C29" s="63" t="s">
        <v>133</v>
      </c>
      <c r="D29" s="103" t="s">
        <v>226</v>
      </c>
      <c r="E29" s="65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</row>
    <row r="30" spans="1:23" ht="21.75">
      <c r="A30" s="64"/>
      <c r="B30" s="86"/>
      <c r="D30" s="70" t="s">
        <v>227</v>
      </c>
      <c r="E30" s="70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</row>
    <row r="31" spans="1:23" ht="21.75">
      <c r="A31" s="64"/>
      <c r="B31" s="86"/>
      <c r="C31" s="86"/>
      <c r="D31" s="70" t="s">
        <v>90</v>
      </c>
      <c r="E31" s="70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</row>
    <row r="32" spans="1:23" ht="21.75">
      <c r="A32" s="57"/>
      <c r="B32" s="86"/>
      <c r="C32" s="86"/>
      <c r="D32" s="87" t="s">
        <v>134</v>
      </c>
      <c r="E32" s="70"/>
      <c r="F32" s="88"/>
      <c r="G32" s="88"/>
      <c r="H32" s="88"/>
      <c r="I32" s="88"/>
      <c r="J32" s="88"/>
      <c r="K32" s="88"/>
      <c r="L32" s="89"/>
      <c r="M32" s="89"/>
      <c r="N32" s="89"/>
      <c r="O32" s="89"/>
      <c r="P32" s="89"/>
      <c r="Q32" s="89"/>
      <c r="R32" s="89"/>
      <c r="S32" s="89"/>
    </row>
    <row r="33" spans="1:19" ht="18.75">
      <c r="A33" s="57"/>
      <c r="B33" s="86"/>
      <c r="C33" s="86"/>
      <c r="D33" s="91" t="s">
        <v>142</v>
      </c>
      <c r="E33" s="65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</row>
    <row r="34" spans="1:19" ht="21.75">
      <c r="A34" s="64"/>
      <c r="B34" s="86"/>
      <c r="C34" s="86"/>
      <c r="D34" s="91" t="s">
        <v>90</v>
      </c>
      <c r="E34" s="65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</row>
    <row r="35" spans="1:19" ht="21.75">
      <c r="A35" s="64"/>
      <c r="B35" s="86"/>
      <c r="C35" s="86"/>
      <c r="D35" s="91" t="s">
        <v>135</v>
      </c>
      <c r="E35" s="65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</row>
    <row r="36" spans="1:19" ht="21.75">
      <c r="A36" s="64"/>
      <c r="B36" s="86"/>
      <c r="C36" s="63"/>
      <c r="D36" s="91" t="s">
        <v>136</v>
      </c>
      <c r="E36" s="65"/>
      <c r="F36" s="92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</row>
    <row r="37" spans="1:19" ht="21.75">
      <c r="A37" s="64"/>
      <c r="B37" s="86"/>
      <c r="C37" s="63"/>
      <c r="D37" s="91" t="s">
        <v>137</v>
      </c>
      <c r="E37" s="91"/>
      <c r="F37" s="92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</row>
    <row r="38" spans="1:19" ht="21.75">
      <c r="A38" s="64"/>
      <c r="B38" s="86"/>
      <c r="C38" s="63"/>
      <c r="D38" s="91" t="s">
        <v>138</v>
      </c>
      <c r="E38" s="91"/>
      <c r="F38" s="92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</row>
    <row r="39" spans="1:19" ht="21.75">
      <c r="A39" s="64"/>
      <c r="B39" s="86"/>
      <c r="C39" s="63"/>
      <c r="D39" s="93" t="s">
        <v>139</v>
      </c>
      <c r="E39" s="93"/>
      <c r="F39" s="92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</row>
    <row r="40" spans="1:19" ht="21.75">
      <c r="A40" s="64"/>
      <c r="B40" s="86"/>
      <c r="C40" s="86"/>
      <c r="D40" s="91" t="s">
        <v>140</v>
      </c>
      <c r="E40" s="91"/>
      <c r="F40" s="92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</row>
    <row r="41" spans="1:19" ht="34.5">
      <c r="A41" s="64"/>
      <c r="B41" s="86"/>
      <c r="C41" s="86"/>
      <c r="D41" s="94" t="s">
        <v>228</v>
      </c>
      <c r="E41" s="94"/>
      <c r="F41" s="92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</row>
    <row r="42" spans="1:19" ht="21.75">
      <c r="A42" s="64"/>
      <c r="B42" s="86"/>
      <c r="C42" s="63"/>
      <c r="D42" s="63" t="s">
        <v>229</v>
      </c>
      <c r="E42" s="95"/>
      <c r="F42" s="92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</row>
    <row r="43" spans="1:19" ht="21.75">
      <c r="A43" s="64"/>
      <c r="B43" s="65"/>
      <c r="C43" s="86"/>
      <c r="D43" s="96" t="s">
        <v>230</v>
      </c>
      <c r="E43" s="96"/>
      <c r="F43" s="92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</row>
    <row r="44" spans="1:19" ht="36">
      <c r="A44" s="64"/>
      <c r="B44" s="65"/>
      <c r="C44" s="86"/>
      <c r="D44" s="104" t="s">
        <v>231</v>
      </c>
      <c r="E44" s="96"/>
      <c r="F44" s="92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</row>
    <row r="45" spans="1:19" ht="21.75">
      <c r="A45" s="64"/>
      <c r="B45" s="63"/>
      <c r="C45" s="86"/>
      <c r="D45" s="104" t="s">
        <v>232</v>
      </c>
      <c r="E45" s="104"/>
      <c r="F45" s="92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</row>
    <row r="46" spans="1:19" ht="21.75">
      <c r="A46" s="64"/>
      <c r="B46" s="63"/>
      <c r="C46" s="86"/>
      <c r="D46" s="86"/>
      <c r="E46" s="104"/>
      <c r="F46" s="92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</row>
    <row r="47" spans="1:19" ht="21.75">
      <c r="A47" s="64"/>
      <c r="B47" s="86"/>
      <c r="C47" s="86"/>
      <c r="D47" s="104"/>
      <c r="E47" s="104"/>
      <c r="F47" s="92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</row>
    <row r="48" spans="1:19" ht="21.75">
      <c r="A48" s="64"/>
      <c r="B48" s="86"/>
      <c r="C48" s="86"/>
      <c r="D48" s="104"/>
      <c r="E48" s="104"/>
      <c r="F48" s="92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</row>
    <row r="49" spans="1:19" ht="21.75">
      <c r="A49" s="64"/>
      <c r="B49" s="86"/>
      <c r="C49" s="86"/>
      <c r="D49" s="91"/>
      <c r="E49" s="91"/>
      <c r="F49" s="92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</row>
    <row r="50" spans="1:19" ht="21.75">
      <c r="A50" s="64"/>
      <c r="B50" s="86"/>
      <c r="C50" s="86"/>
      <c r="D50" s="65"/>
      <c r="E50" s="65"/>
      <c r="F50" s="92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</row>
  </sheetData>
  <mergeCells count="31">
    <mergeCell ref="F11:F13"/>
    <mergeCell ref="A1:S1"/>
    <mergeCell ref="A2:S2"/>
    <mergeCell ref="A4:S4"/>
    <mergeCell ref="H8:N8"/>
    <mergeCell ref="H9:N9"/>
    <mergeCell ref="F10:H10"/>
    <mergeCell ref="I10:M10"/>
    <mergeCell ref="A11:A13"/>
    <mergeCell ref="B11:B13"/>
    <mergeCell ref="C11:C13"/>
    <mergeCell ref="D11:D13"/>
    <mergeCell ref="E11:E13"/>
    <mergeCell ref="G11:R11"/>
    <mergeCell ref="S11:S13"/>
    <mergeCell ref="G12:I12"/>
    <mergeCell ref="J12:L12"/>
    <mergeCell ref="M12:O12"/>
    <mergeCell ref="P12:R12"/>
    <mergeCell ref="R14:R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</mergeCells>
  <pageMargins left="0.23622047244094491" right="0.15748031496062992" top="0.47244094488188981" bottom="0.23622047244094491" header="0.31496062992125984" footer="0.15748031496062992"/>
  <pageSetup paperSize="9" scale="90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31"/>
  <sheetViews>
    <sheetView workbookViewId="0">
      <selection activeCell="X23" sqref="X23"/>
    </sheetView>
  </sheetViews>
  <sheetFormatPr defaultRowHeight="24"/>
  <cols>
    <col min="1" max="1" width="4.42578125" style="144" customWidth="1"/>
    <col min="2" max="2" width="22.7109375" bestFit="1" customWidth="1"/>
    <col min="3" max="3" width="26.42578125" bestFit="1" customWidth="1"/>
    <col min="4" max="4" width="21.42578125" bestFit="1" customWidth="1"/>
    <col min="5" max="5" width="7.42578125" customWidth="1"/>
    <col min="7" max="18" width="3.7109375" customWidth="1"/>
  </cols>
  <sheetData>
    <row r="1" spans="1:19">
      <c r="A1" s="218" t="s">
        <v>247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</row>
    <row r="2" spans="1:19" ht="21.75">
      <c r="A2" s="219" t="s">
        <v>146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</row>
    <row r="3" spans="1:19" ht="21.75">
      <c r="A3" s="106" t="s">
        <v>147</v>
      </c>
      <c r="B3" s="106"/>
      <c r="C3" s="106"/>
      <c r="D3" s="51"/>
      <c r="E3" s="51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19" ht="21.75">
      <c r="A4" s="219" t="s">
        <v>148</v>
      </c>
      <c r="B4" s="219"/>
      <c r="C4" s="219"/>
      <c r="D4" s="219"/>
      <c r="E4" s="219"/>
      <c r="F4" s="219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1:19" ht="21.75">
      <c r="A5" s="219" t="s">
        <v>149</v>
      </c>
      <c r="B5" s="219"/>
      <c r="C5" s="219"/>
      <c r="D5" s="219"/>
      <c r="E5" s="219"/>
      <c r="F5" s="219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6" spans="1:19" ht="21.75">
      <c r="A6" s="257" t="s">
        <v>150</v>
      </c>
      <c r="B6" s="257"/>
      <c r="C6" s="257"/>
      <c r="D6" s="257"/>
      <c r="E6" s="257"/>
      <c r="F6" s="257"/>
      <c r="G6" s="248" t="s">
        <v>35</v>
      </c>
      <c r="H6" s="249"/>
      <c r="I6" s="249"/>
      <c r="J6" s="249"/>
      <c r="K6" s="249"/>
      <c r="L6" s="249"/>
      <c r="M6" s="249"/>
      <c r="N6" s="249"/>
      <c r="O6" s="249"/>
      <c r="P6" s="258"/>
      <c r="Q6" s="258"/>
      <c r="R6" s="258"/>
      <c r="S6" s="258"/>
    </row>
    <row r="7" spans="1:19" ht="21.75">
      <c r="A7" s="107" t="s">
        <v>151</v>
      </c>
      <c r="B7" s="44"/>
      <c r="C7" s="44"/>
      <c r="D7" s="51"/>
      <c r="E7" s="51"/>
      <c r="F7" s="108"/>
      <c r="G7" s="248" t="s">
        <v>39</v>
      </c>
      <c r="H7" s="249"/>
      <c r="I7" s="249"/>
      <c r="J7" s="249"/>
      <c r="K7" s="249"/>
      <c r="L7" s="249"/>
      <c r="M7" s="249"/>
      <c r="N7" s="249"/>
      <c r="O7" s="249"/>
      <c r="P7" s="250"/>
      <c r="Q7" s="250"/>
      <c r="R7" s="250"/>
      <c r="S7" s="250"/>
    </row>
    <row r="8" spans="1:19" ht="21.75">
      <c r="A8" s="44" t="s">
        <v>36</v>
      </c>
      <c r="B8" s="44"/>
      <c r="C8" s="44" t="s">
        <v>152</v>
      </c>
      <c r="D8" s="48"/>
      <c r="E8" s="44" t="s">
        <v>153</v>
      </c>
      <c r="F8" s="109"/>
      <c r="G8" s="251" t="s">
        <v>143</v>
      </c>
      <c r="H8" s="252"/>
      <c r="I8" s="252"/>
      <c r="J8" s="252"/>
      <c r="K8" s="252"/>
      <c r="L8" s="252"/>
      <c r="M8" s="252"/>
      <c r="N8" s="252"/>
      <c r="O8" s="252"/>
      <c r="P8" s="253" t="s">
        <v>239</v>
      </c>
      <c r="Q8" s="254"/>
      <c r="R8" s="254"/>
      <c r="S8" s="110" t="s">
        <v>41</v>
      </c>
    </row>
    <row r="9" spans="1:19" ht="18.75">
      <c r="A9" s="228" t="s">
        <v>11</v>
      </c>
      <c r="B9" s="228" t="s">
        <v>42</v>
      </c>
      <c r="C9" s="228" t="s">
        <v>65</v>
      </c>
      <c r="D9" s="228" t="s">
        <v>44</v>
      </c>
      <c r="E9" s="228" t="s">
        <v>45</v>
      </c>
      <c r="F9" s="228" t="s">
        <v>144</v>
      </c>
      <c r="G9" s="255" t="s">
        <v>145</v>
      </c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6" t="s">
        <v>48</v>
      </c>
    </row>
    <row r="10" spans="1:19" ht="18.75">
      <c r="A10" s="229"/>
      <c r="B10" s="229"/>
      <c r="C10" s="229"/>
      <c r="D10" s="229"/>
      <c r="E10" s="229"/>
      <c r="F10" s="229"/>
      <c r="G10" s="255" t="s">
        <v>49</v>
      </c>
      <c r="H10" s="255"/>
      <c r="I10" s="255"/>
      <c r="J10" s="255" t="s">
        <v>50</v>
      </c>
      <c r="K10" s="255"/>
      <c r="L10" s="255"/>
      <c r="M10" s="255" t="s">
        <v>51</v>
      </c>
      <c r="N10" s="255"/>
      <c r="O10" s="255"/>
      <c r="P10" s="255" t="s">
        <v>52</v>
      </c>
      <c r="Q10" s="255"/>
      <c r="R10" s="255"/>
      <c r="S10" s="256"/>
    </row>
    <row r="11" spans="1:19" ht="18.75">
      <c r="A11" s="230"/>
      <c r="B11" s="230"/>
      <c r="C11" s="230"/>
      <c r="D11" s="230"/>
      <c r="E11" s="230"/>
      <c r="F11" s="230"/>
      <c r="G11" s="111" t="s">
        <v>53</v>
      </c>
      <c r="H11" s="111" t="s">
        <v>54</v>
      </c>
      <c r="I11" s="111" t="s">
        <v>55</v>
      </c>
      <c r="J11" s="111" t="s">
        <v>56</v>
      </c>
      <c r="K11" s="111" t="s">
        <v>57</v>
      </c>
      <c r="L11" s="111" t="s">
        <v>58</v>
      </c>
      <c r="M11" s="111" t="s">
        <v>59</v>
      </c>
      <c r="N11" s="111" t="s">
        <v>60</v>
      </c>
      <c r="O11" s="111" t="s">
        <v>61</v>
      </c>
      <c r="P11" s="111" t="s">
        <v>62</v>
      </c>
      <c r="Q11" s="111" t="s">
        <v>63</v>
      </c>
      <c r="R11" s="111" t="s">
        <v>64</v>
      </c>
      <c r="S11" s="256"/>
    </row>
    <row r="12" spans="1:19" ht="34.5">
      <c r="A12" s="122">
        <v>9</v>
      </c>
      <c r="B12" s="120" t="s">
        <v>154</v>
      </c>
      <c r="C12" s="123" t="s">
        <v>65</v>
      </c>
      <c r="D12" s="63" t="s">
        <v>155</v>
      </c>
      <c r="E12" s="124" t="s">
        <v>67</v>
      </c>
      <c r="F12" s="124" t="s">
        <v>201</v>
      </c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13" t="s">
        <v>199</v>
      </c>
    </row>
    <row r="13" spans="1:19" ht="21.75">
      <c r="A13" s="122"/>
      <c r="B13" s="120" t="s">
        <v>156</v>
      </c>
      <c r="C13" s="65" t="s">
        <v>157</v>
      </c>
      <c r="D13" s="63" t="s">
        <v>158</v>
      </c>
      <c r="E13" s="63"/>
      <c r="F13" s="125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13"/>
    </row>
    <row r="14" spans="1:19" ht="21.75">
      <c r="A14" s="122"/>
      <c r="B14" s="88" t="s">
        <v>340</v>
      </c>
      <c r="C14" s="65" t="s">
        <v>159</v>
      </c>
      <c r="D14" s="63" t="s">
        <v>160</v>
      </c>
      <c r="E14" s="63"/>
      <c r="F14" s="125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1"/>
    </row>
    <row r="15" spans="1:19" ht="21.75">
      <c r="A15" s="122"/>
      <c r="B15" s="88" t="s">
        <v>76</v>
      </c>
      <c r="C15" s="65" t="s">
        <v>161</v>
      </c>
      <c r="D15" s="63" t="s">
        <v>162</v>
      </c>
      <c r="E15" s="63"/>
      <c r="F15" s="125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1"/>
    </row>
    <row r="16" spans="1:19" ht="21.75">
      <c r="A16" s="122"/>
      <c r="B16" s="127" t="s">
        <v>163</v>
      </c>
      <c r="C16" s="65" t="s">
        <v>164</v>
      </c>
      <c r="D16" s="63" t="s">
        <v>165</v>
      </c>
      <c r="E16" s="63"/>
      <c r="F16" s="125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1"/>
    </row>
    <row r="17" spans="1:19" ht="21.75">
      <c r="A17" s="122"/>
      <c r="B17" s="127" t="s">
        <v>166</v>
      </c>
      <c r="C17" s="128" t="s">
        <v>167</v>
      </c>
      <c r="D17" s="63" t="s">
        <v>168</v>
      </c>
      <c r="E17" s="63"/>
      <c r="F17" s="125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1"/>
    </row>
    <row r="18" spans="1:19" ht="21.75">
      <c r="A18" s="122"/>
      <c r="B18" s="127" t="s">
        <v>169</v>
      </c>
      <c r="C18" s="128" t="s">
        <v>170</v>
      </c>
      <c r="D18" s="63" t="s">
        <v>171</v>
      </c>
      <c r="E18" s="63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121"/>
    </row>
    <row r="19" spans="1:19" ht="21.75">
      <c r="A19" s="122"/>
      <c r="B19" s="127" t="s">
        <v>172</v>
      </c>
      <c r="C19" s="128" t="s">
        <v>173</v>
      </c>
      <c r="D19" s="63" t="s">
        <v>174</v>
      </c>
      <c r="E19" s="63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121"/>
    </row>
    <row r="20" spans="1:19" ht="36">
      <c r="A20" s="122"/>
      <c r="B20" s="127" t="s">
        <v>175</v>
      </c>
      <c r="C20" s="128" t="s">
        <v>176</v>
      </c>
      <c r="D20" s="129" t="s">
        <v>177</v>
      </c>
      <c r="E20" s="12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121"/>
    </row>
    <row r="21" spans="1:19" ht="36">
      <c r="A21" s="122"/>
      <c r="B21" s="127" t="s">
        <v>178</v>
      </c>
      <c r="C21" s="128" t="s">
        <v>179</v>
      </c>
      <c r="D21" s="129" t="s">
        <v>180</v>
      </c>
      <c r="E21" s="12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121"/>
    </row>
    <row r="22" spans="1:19" ht="36">
      <c r="A22" s="122"/>
      <c r="B22" s="127" t="s">
        <v>181</v>
      </c>
      <c r="C22" s="128" t="s">
        <v>182</v>
      </c>
      <c r="D22" s="129" t="s">
        <v>183</v>
      </c>
      <c r="E22" s="12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121"/>
    </row>
    <row r="23" spans="1:19" ht="21.75">
      <c r="A23" s="122"/>
      <c r="B23" s="127" t="s">
        <v>184</v>
      </c>
      <c r="C23" s="130" t="s">
        <v>185</v>
      </c>
      <c r="D23" s="129" t="s">
        <v>186</v>
      </c>
      <c r="E23" s="129"/>
      <c r="F23" s="115"/>
      <c r="G23" s="105"/>
      <c r="H23" s="131"/>
      <c r="I23" s="132"/>
      <c r="J23" s="131"/>
      <c r="K23" s="131"/>
      <c r="L23" s="131"/>
      <c r="M23" s="131"/>
      <c r="N23" s="105"/>
      <c r="O23" s="133"/>
      <c r="P23" s="105"/>
      <c r="Q23" s="116"/>
      <c r="R23" s="116"/>
      <c r="S23" s="121"/>
    </row>
    <row r="24" spans="1:19" ht="35.25">
      <c r="A24" s="122"/>
      <c r="B24" s="127" t="s">
        <v>187</v>
      </c>
      <c r="C24" s="130" t="s">
        <v>188</v>
      </c>
      <c r="D24" s="129" t="s">
        <v>189</v>
      </c>
      <c r="E24" s="134"/>
      <c r="F24" s="115"/>
      <c r="G24" s="105"/>
      <c r="H24" s="131"/>
      <c r="I24" s="132"/>
      <c r="J24" s="131"/>
      <c r="K24" s="131"/>
      <c r="L24" s="131"/>
      <c r="M24" s="131"/>
      <c r="N24" s="105"/>
      <c r="O24" s="133"/>
      <c r="P24" s="105"/>
      <c r="Q24" s="116"/>
      <c r="R24" s="116"/>
      <c r="S24" s="121"/>
    </row>
    <row r="25" spans="1:19" ht="35.25">
      <c r="A25" s="122"/>
      <c r="B25" s="127"/>
      <c r="C25" s="130" t="s">
        <v>190</v>
      </c>
      <c r="D25" s="135" t="s">
        <v>180</v>
      </c>
      <c r="E25" s="135"/>
      <c r="F25" s="105"/>
      <c r="G25" s="136"/>
      <c r="H25" s="117"/>
      <c r="I25" s="118"/>
      <c r="J25" s="117"/>
      <c r="K25" s="117"/>
      <c r="L25" s="117"/>
      <c r="M25" s="117"/>
      <c r="N25" s="117"/>
      <c r="O25" s="117"/>
      <c r="P25" s="105"/>
      <c r="Q25" s="119"/>
      <c r="R25" s="119"/>
      <c r="S25" s="121"/>
    </row>
    <row r="26" spans="1:19" ht="36">
      <c r="A26" s="122"/>
      <c r="B26" s="127"/>
      <c r="C26" s="130" t="s">
        <v>191</v>
      </c>
      <c r="D26" s="135" t="s">
        <v>192</v>
      </c>
      <c r="E26" s="135"/>
      <c r="F26" s="133"/>
      <c r="G26" s="105"/>
      <c r="H26" s="133"/>
      <c r="I26" s="40"/>
      <c r="J26" s="105"/>
      <c r="K26" s="105"/>
      <c r="L26" s="105"/>
      <c r="M26" s="105"/>
      <c r="N26" s="40"/>
      <c r="O26" s="133"/>
      <c r="P26" s="133"/>
      <c r="Q26" s="133"/>
      <c r="R26" s="133"/>
      <c r="S26" s="121"/>
    </row>
    <row r="27" spans="1:19" ht="21.75">
      <c r="A27" s="122"/>
      <c r="B27" s="127"/>
      <c r="C27" s="130" t="s">
        <v>193</v>
      </c>
      <c r="D27" s="135" t="s">
        <v>194</v>
      </c>
      <c r="E27" s="135"/>
      <c r="F27" s="105"/>
      <c r="G27" s="136"/>
      <c r="H27" s="105"/>
      <c r="I27" s="105"/>
      <c r="J27" s="105"/>
      <c r="K27" s="105"/>
      <c r="L27" s="105"/>
      <c r="M27" s="105"/>
      <c r="N27" s="63"/>
      <c r="O27" s="105"/>
      <c r="P27" s="105"/>
      <c r="Q27" s="57"/>
      <c r="R27" s="57"/>
      <c r="S27" s="121"/>
    </row>
    <row r="28" spans="1:19" ht="21.75">
      <c r="A28" s="137"/>
      <c r="B28" s="127"/>
      <c r="C28" s="130" t="s">
        <v>195</v>
      </c>
      <c r="D28" s="138"/>
      <c r="E28" s="138"/>
      <c r="F28" s="139"/>
      <c r="G28" s="140"/>
      <c r="H28" s="139"/>
      <c r="I28" s="139"/>
      <c r="J28" s="141"/>
      <c r="K28" s="141"/>
      <c r="L28" s="141"/>
      <c r="M28" s="141"/>
      <c r="N28" s="140"/>
      <c r="O28" s="141"/>
      <c r="P28" s="141"/>
      <c r="Q28" s="142"/>
      <c r="R28" s="142"/>
      <c r="S28" s="143"/>
    </row>
    <row r="29" spans="1:19" ht="21.75">
      <c r="A29" s="137"/>
      <c r="B29" s="127"/>
      <c r="C29" s="130" t="s">
        <v>196</v>
      </c>
      <c r="D29" s="89"/>
      <c r="E29" s="89"/>
      <c r="F29" s="141"/>
      <c r="G29" s="140"/>
      <c r="H29" s="141"/>
      <c r="I29" s="141"/>
      <c r="J29" s="141"/>
      <c r="K29" s="141"/>
      <c r="L29" s="141"/>
      <c r="M29" s="141"/>
      <c r="N29" s="140"/>
      <c r="O29" s="141"/>
      <c r="P29" s="141"/>
      <c r="Q29" s="142"/>
      <c r="R29" s="142"/>
      <c r="S29" s="143"/>
    </row>
    <row r="30" spans="1:19" ht="21.75">
      <c r="A30" s="137"/>
      <c r="B30" s="127"/>
      <c r="C30" s="130" t="s">
        <v>197</v>
      </c>
      <c r="D30" s="135"/>
      <c r="E30" s="135"/>
      <c r="F30" s="141"/>
      <c r="G30" s="140"/>
      <c r="H30" s="141"/>
      <c r="I30" s="141"/>
      <c r="J30" s="141"/>
      <c r="K30" s="141"/>
      <c r="L30" s="141"/>
      <c r="M30" s="141"/>
      <c r="N30" s="140"/>
      <c r="O30" s="141"/>
      <c r="P30" s="141"/>
      <c r="Q30" s="142"/>
      <c r="R30" s="142"/>
      <c r="S30" s="143"/>
    </row>
    <row r="31" spans="1:19" ht="21.75">
      <c r="A31" s="137"/>
      <c r="B31" s="86"/>
      <c r="C31" s="130" t="s">
        <v>198</v>
      </c>
      <c r="D31" s="129"/>
      <c r="E31" s="129"/>
      <c r="F31" s="141"/>
      <c r="G31" s="140"/>
      <c r="H31" s="141"/>
      <c r="I31" s="141"/>
      <c r="J31" s="141"/>
      <c r="K31" s="141"/>
      <c r="L31" s="141"/>
      <c r="M31" s="141"/>
      <c r="N31" s="140"/>
      <c r="O31" s="141"/>
      <c r="P31" s="141"/>
      <c r="Q31" s="142"/>
      <c r="R31" s="142"/>
      <c r="S31" s="143"/>
    </row>
  </sheetData>
  <mergeCells count="24">
    <mergeCell ref="A6:F6"/>
    <mergeCell ref="G6:O6"/>
    <mergeCell ref="P6:S6"/>
    <mergeCell ref="A1:S1"/>
    <mergeCell ref="A2:E2"/>
    <mergeCell ref="F2:S2"/>
    <mergeCell ref="A4:F4"/>
    <mergeCell ref="A5:F5"/>
    <mergeCell ref="G7:O7"/>
    <mergeCell ref="P7:S7"/>
    <mergeCell ref="G8:O8"/>
    <mergeCell ref="P8:R8"/>
    <mergeCell ref="A9:A11"/>
    <mergeCell ref="B9:B11"/>
    <mergeCell ref="C9:C11"/>
    <mergeCell ref="D9:D11"/>
    <mergeCell ref="E9:E11"/>
    <mergeCell ref="F9:F11"/>
    <mergeCell ref="G9:R9"/>
    <mergeCell ref="S9:S11"/>
    <mergeCell ref="G10:I10"/>
    <mergeCell ref="J10:L10"/>
    <mergeCell ref="M10:O10"/>
    <mergeCell ref="P10:R10"/>
  </mergeCells>
  <pageMargins left="0.15748031496062992" right="0.15748031496062992" top="0.31496062992125984" bottom="0.39370078740157483" header="0.19685039370078741" footer="0.31496062992125984"/>
  <pageSetup paperSize="9" scale="9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4</vt:i4>
      </vt:variant>
    </vt:vector>
  </HeadingPairs>
  <TitlesOfParts>
    <vt:vector size="9" baseType="lpstr">
      <vt:lpstr>แผนที่ออกเลขแล้ว</vt:lpstr>
      <vt:lpstr>กฎหมาย</vt:lpstr>
      <vt:lpstr>สบส.</vt:lpstr>
      <vt:lpstr>อาหารปลอดภัย</vt:lpstr>
      <vt:lpstr>ระบบยา</vt:lpstr>
      <vt:lpstr>กฎหมาย!Print_Titles</vt:lpstr>
      <vt:lpstr>แผนที่ออกเลขแล้ว!Print_Titles</vt:lpstr>
      <vt:lpstr>ระบบยา!Print_Titles</vt:lpstr>
      <vt:lpstr>อาหารปลอดภัย!Print_Titles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Saranya</dc:creator>
  <cp:lastModifiedBy>Thanyong_P</cp:lastModifiedBy>
  <cp:lastPrinted>2024-10-24T02:15:28Z</cp:lastPrinted>
  <dcterms:created xsi:type="dcterms:W3CDTF">2022-07-17T12:24:20Z</dcterms:created>
  <dcterms:modified xsi:type="dcterms:W3CDTF">2024-12-24T02:12:16Z</dcterms:modified>
</cp:coreProperties>
</file>